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AVAN\Desktop\"/>
    </mc:Choice>
  </mc:AlternateContent>
  <bookViews>
    <workbookView xWindow="0" yWindow="0" windowWidth="16815" windowHeight="7755"/>
  </bookViews>
  <sheets>
    <sheet name="JUNE-2025" sheetId="1" r:id="rId1"/>
    <sheet name="JULY-2025" sheetId="2" r:id="rId2"/>
    <sheet name="AUGUST-2025" sheetId="3" r:id="rId3"/>
    <sheet name="SEP-2025" sheetId="4" r:id="rId4"/>
    <sheet name="OCT-2025" sheetId="5" r:id="rId5"/>
    <sheet name="NOV-2025" sheetId="6" r:id="rId6"/>
    <sheet name="DEC-2025" sheetId="7" r:id="rId7"/>
    <sheet name="JAN-2026" sheetId="8" r:id="rId8"/>
    <sheet name="Sheet2" sheetId="9" r:id="rId9"/>
    <sheet name="FEB-2026" sheetId="10" r:id="rId10"/>
    <sheet name="MARCH-2026" sheetId="11" r:id="rId11"/>
    <sheet name="APRIL-2026" sheetId="12" r:id="rId12"/>
    <sheet name="MAY-2026" sheetId="13" r:id="rId13"/>
    <sheet name="JUNE-2026" sheetId="14" r:id="rId14"/>
    <sheet name="JULY-2026" sheetId="15" r:id="rId15"/>
    <sheet name="AUG-2026" sheetId="16" r:id="rId16"/>
    <sheet name="SEP-2026" sheetId="17" r:id="rId17"/>
    <sheet name="OCT-2026" sheetId="18" r:id="rId18"/>
  </sheets>
  <calcPr calcId="152511"/>
  <extLst>
    <ext uri="GoogleSheetsCustomDataVersion2">
      <go:sheetsCustomData xmlns:go="http://customooxmlschemas.google.com/" r:id="rId22" roundtripDataChecksum="K/eLqFYDZJ9bafBM6wexyR8MEV0QTuUYZgNEVYCa/lw="/>
    </ext>
  </extLst>
</workbook>
</file>

<file path=xl/calcChain.xml><?xml version="1.0" encoding="utf-8"?>
<calcChain xmlns="http://schemas.openxmlformats.org/spreadsheetml/2006/main">
  <c r="X90" i="18" l="1"/>
  <c r="W90" i="18"/>
  <c r="Z90" i="18" s="1"/>
  <c r="V90" i="18"/>
  <c r="Y90" i="18" s="1"/>
  <c r="U90" i="18"/>
  <c r="Z89" i="18"/>
  <c r="W89" i="18"/>
  <c r="V89" i="18"/>
  <c r="Y89" i="18" s="1"/>
  <c r="U89" i="18"/>
  <c r="X89" i="18" s="1"/>
  <c r="X88" i="18"/>
  <c r="W88" i="18"/>
  <c r="Z88" i="18" s="1"/>
  <c r="V88" i="18"/>
  <c r="Y88" i="18" s="1"/>
  <c r="U88" i="18"/>
  <c r="Z87" i="18"/>
  <c r="Y87" i="18"/>
  <c r="W87" i="18"/>
  <c r="V87" i="18"/>
  <c r="U87" i="18"/>
  <c r="X87" i="18" s="1"/>
  <c r="X86" i="18"/>
  <c r="W86" i="18"/>
  <c r="Z86" i="18" s="1"/>
  <c r="V86" i="18"/>
  <c r="Y86" i="18" s="1"/>
  <c r="U86" i="18"/>
  <c r="Z85" i="18"/>
  <c r="Y85" i="18"/>
  <c r="W85" i="18"/>
  <c r="V85" i="18"/>
  <c r="U85" i="18"/>
  <c r="X85" i="18" s="1"/>
  <c r="X84" i="18"/>
  <c r="W84" i="18"/>
  <c r="Z84" i="18" s="1"/>
  <c r="V84" i="18"/>
  <c r="Y84" i="18" s="1"/>
  <c r="U84" i="18"/>
  <c r="Z83" i="18"/>
  <c r="W83" i="18"/>
  <c r="V83" i="18"/>
  <c r="Y83" i="18" s="1"/>
  <c r="U83" i="18"/>
  <c r="X83" i="18" s="1"/>
  <c r="X82" i="18"/>
  <c r="W82" i="18"/>
  <c r="Z82" i="18" s="1"/>
  <c r="V82" i="18"/>
  <c r="Y82" i="18" s="1"/>
  <c r="U82" i="18"/>
  <c r="Z81" i="18"/>
  <c r="W81" i="18"/>
  <c r="V81" i="18"/>
  <c r="Y81" i="18" s="1"/>
  <c r="U81" i="18"/>
  <c r="X81" i="18" s="1"/>
  <c r="X80" i="18"/>
  <c r="W80" i="18"/>
  <c r="Z80" i="18" s="1"/>
  <c r="V80" i="18"/>
  <c r="Y80" i="18" s="1"/>
  <c r="U80" i="18"/>
  <c r="Z79" i="18"/>
  <c r="Y79" i="18"/>
  <c r="W79" i="18"/>
  <c r="V79" i="18"/>
  <c r="U79" i="18"/>
  <c r="X79" i="18" s="1"/>
  <c r="Y78" i="18"/>
  <c r="X78" i="18"/>
  <c r="W78" i="18"/>
  <c r="Z78" i="18" s="1"/>
  <c r="V78" i="18"/>
  <c r="U78" i="18"/>
  <c r="Z77" i="18"/>
  <c r="W77" i="18"/>
  <c r="V77" i="18"/>
  <c r="Y77" i="18" s="1"/>
  <c r="U77" i="18"/>
  <c r="X77" i="18" s="1"/>
  <c r="Y76" i="18"/>
  <c r="X76" i="18"/>
  <c r="W76" i="18"/>
  <c r="Z76" i="18" s="1"/>
  <c r="V76" i="18"/>
  <c r="U76" i="18"/>
  <c r="Z75" i="18"/>
  <c r="Y75" i="18"/>
  <c r="W75" i="18"/>
  <c r="V75" i="18"/>
  <c r="U75" i="18"/>
  <c r="X75" i="18" s="1"/>
  <c r="Y74" i="18"/>
  <c r="X74" i="18"/>
  <c r="W74" i="18"/>
  <c r="Z74" i="18" s="1"/>
  <c r="V74" i="18"/>
  <c r="U74" i="18"/>
  <c r="Z73" i="18"/>
  <c r="W73" i="18"/>
  <c r="V73" i="18"/>
  <c r="Y73" i="18" s="1"/>
  <c r="U73" i="18"/>
  <c r="X73" i="18" s="1"/>
  <c r="Y72" i="18"/>
  <c r="X72" i="18"/>
  <c r="W72" i="18"/>
  <c r="Z72" i="18" s="1"/>
  <c r="V72" i="18"/>
  <c r="U72" i="18"/>
  <c r="Z71" i="18"/>
  <c r="Y71" i="18"/>
  <c r="W71" i="18"/>
  <c r="V71" i="18"/>
  <c r="U71" i="18"/>
  <c r="X71" i="18" s="1"/>
  <c r="Y70" i="18"/>
  <c r="X70" i="18"/>
  <c r="W70" i="18"/>
  <c r="Z70" i="18" s="1"/>
  <c r="V70" i="18"/>
  <c r="U70" i="18"/>
  <c r="Z69" i="18"/>
  <c r="W69" i="18"/>
  <c r="V69" i="18"/>
  <c r="Y69" i="18" s="1"/>
  <c r="U69" i="18"/>
  <c r="X69" i="18" s="1"/>
  <c r="Y68" i="18"/>
  <c r="X68" i="18"/>
  <c r="W68" i="18"/>
  <c r="Z68" i="18" s="1"/>
  <c r="V68" i="18"/>
  <c r="U68" i="18"/>
  <c r="Z67" i="18"/>
  <c r="Y67" i="18"/>
  <c r="W67" i="18"/>
  <c r="V67" i="18"/>
  <c r="U67" i="18"/>
  <c r="X67" i="18" s="1"/>
  <c r="Y66" i="18"/>
  <c r="X66" i="18"/>
  <c r="W66" i="18"/>
  <c r="Z66" i="18" s="1"/>
  <c r="V66" i="18"/>
  <c r="U66" i="18"/>
  <c r="Z65" i="18"/>
  <c r="W65" i="18"/>
  <c r="V65" i="18"/>
  <c r="Y65" i="18" s="1"/>
  <c r="U65" i="18"/>
  <c r="X65" i="18" s="1"/>
  <c r="Y64" i="18"/>
  <c r="X64" i="18"/>
  <c r="W64" i="18"/>
  <c r="Z64" i="18" s="1"/>
  <c r="V64" i="18"/>
  <c r="U64" i="18"/>
  <c r="Z63" i="18"/>
  <c r="Y63" i="18"/>
  <c r="W63" i="18"/>
  <c r="V63" i="18"/>
  <c r="U63" i="18"/>
  <c r="X63" i="18" s="1"/>
  <c r="Y62" i="18"/>
  <c r="X62" i="18"/>
  <c r="W62" i="18"/>
  <c r="Z62" i="18" s="1"/>
  <c r="V62" i="18"/>
  <c r="U62" i="18"/>
  <c r="Z61" i="18"/>
  <c r="W61" i="18"/>
  <c r="V61" i="18"/>
  <c r="Y61" i="18" s="1"/>
  <c r="U61" i="18"/>
  <c r="X61" i="18" s="1"/>
  <c r="Y60" i="18"/>
  <c r="X60" i="18"/>
  <c r="W60" i="18"/>
  <c r="Z60" i="18" s="1"/>
  <c r="V60" i="18"/>
  <c r="U60" i="18"/>
  <c r="Z59" i="18"/>
  <c r="Y59" i="18"/>
  <c r="W59" i="18"/>
  <c r="V59" i="18"/>
  <c r="U59" i="18"/>
  <c r="X59" i="18" s="1"/>
  <c r="Y58" i="18"/>
  <c r="X58" i="18"/>
  <c r="W58" i="18"/>
  <c r="Z58" i="18" s="1"/>
  <c r="V58" i="18"/>
  <c r="U58" i="18"/>
  <c r="Z57" i="18"/>
  <c r="W57" i="18"/>
  <c r="V57" i="18"/>
  <c r="Y57" i="18" s="1"/>
  <c r="U57" i="18"/>
  <c r="X57" i="18" s="1"/>
  <c r="Y56" i="18"/>
  <c r="X56" i="18"/>
  <c r="W56" i="18"/>
  <c r="Z56" i="18" s="1"/>
  <c r="V56" i="18"/>
  <c r="U56" i="18"/>
  <c r="Z55" i="18"/>
  <c r="Y55" i="18"/>
  <c r="W55" i="18"/>
  <c r="V55" i="18"/>
  <c r="U55" i="18"/>
  <c r="X55" i="18" s="1"/>
  <c r="Y54" i="18"/>
  <c r="X54" i="18"/>
  <c r="W54" i="18"/>
  <c r="Z54" i="18" s="1"/>
  <c r="V54" i="18"/>
  <c r="U54" i="18"/>
  <c r="Z53" i="18"/>
  <c r="W53" i="18"/>
  <c r="V53" i="18"/>
  <c r="Y53" i="18" s="1"/>
  <c r="U53" i="18"/>
  <c r="X53" i="18" s="1"/>
  <c r="Y52" i="18"/>
  <c r="X52" i="18"/>
  <c r="W52" i="18"/>
  <c r="Z52" i="18" s="1"/>
  <c r="V52" i="18"/>
  <c r="U52" i="18"/>
  <c r="Z51" i="18"/>
  <c r="Y51" i="18"/>
  <c r="W51" i="18"/>
  <c r="V51" i="18"/>
  <c r="U51" i="18"/>
  <c r="X51" i="18" s="1"/>
  <c r="Y50" i="18"/>
  <c r="X50" i="18"/>
  <c r="W50" i="18"/>
  <c r="Z50" i="18" s="1"/>
  <c r="V50" i="18"/>
  <c r="U50" i="18"/>
  <c r="Z49" i="18"/>
  <c r="W49" i="18"/>
  <c r="V49" i="18"/>
  <c r="Y49" i="18" s="1"/>
  <c r="U49" i="18"/>
  <c r="X49" i="18" s="1"/>
  <c r="Y47" i="18"/>
  <c r="X47" i="18"/>
  <c r="W47" i="18"/>
  <c r="Z47" i="18" s="1"/>
  <c r="V47" i="18"/>
  <c r="U47" i="18"/>
  <c r="Z46" i="18"/>
  <c r="Y46" i="18"/>
  <c r="W46" i="18"/>
  <c r="V46" i="18"/>
  <c r="U46" i="18"/>
  <c r="X46" i="18" s="1"/>
  <c r="Y45" i="18"/>
  <c r="X45" i="18"/>
  <c r="W45" i="18"/>
  <c r="Z45" i="18" s="1"/>
  <c r="V45" i="18"/>
  <c r="U45" i="18"/>
  <c r="Z44" i="18"/>
  <c r="W44" i="18"/>
  <c r="V44" i="18"/>
  <c r="Y44" i="18" s="1"/>
  <c r="U44" i="18"/>
  <c r="X44" i="18" s="1"/>
  <c r="Y43" i="18"/>
  <c r="X43" i="18"/>
  <c r="W43" i="18"/>
  <c r="Z43" i="18" s="1"/>
  <c r="V43" i="18"/>
  <c r="U43" i="18"/>
  <c r="Z42" i="18"/>
  <c r="Y42" i="18"/>
  <c r="W42" i="18"/>
  <c r="V42" i="18"/>
  <c r="U42" i="18"/>
  <c r="X42" i="18" s="1"/>
  <c r="Y41" i="18"/>
  <c r="X41" i="18"/>
  <c r="W41" i="18"/>
  <c r="Z41" i="18" s="1"/>
  <c r="V41" i="18"/>
  <c r="U41" i="18"/>
  <c r="Z40" i="18"/>
  <c r="W40" i="18"/>
  <c r="V40" i="18"/>
  <c r="Y40" i="18" s="1"/>
  <c r="U40" i="18"/>
  <c r="X40" i="18" s="1"/>
  <c r="Y39" i="18"/>
  <c r="X39" i="18"/>
  <c r="W39" i="18"/>
  <c r="Z39" i="18" s="1"/>
  <c r="V39" i="18"/>
  <c r="U39" i="18"/>
  <c r="Z38" i="18"/>
  <c r="Y38" i="18"/>
  <c r="W38" i="18"/>
  <c r="V38" i="18"/>
  <c r="U38" i="18"/>
  <c r="X38" i="18" s="1"/>
  <c r="Y37" i="18"/>
  <c r="X37" i="18"/>
  <c r="W37" i="18"/>
  <c r="Z37" i="18" s="1"/>
  <c r="V37" i="18"/>
  <c r="U37" i="18"/>
  <c r="Z36" i="18"/>
  <c r="W36" i="18"/>
  <c r="V36" i="18"/>
  <c r="Y36" i="18" s="1"/>
  <c r="U36" i="18"/>
  <c r="X36" i="18" s="1"/>
  <c r="Y35" i="18"/>
  <c r="X35" i="18"/>
  <c r="W35" i="18"/>
  <c r="Z35" i="18" s="1"/>
  <c r="V35" i="18"/>
  <c r="U35" i="18"/>
  <c r="Z34" i="18"/>
  <c r="Y34" i="18"/>
  <c r="W34" i="18"/>
  <c r="V34" i="18"/>
  <c r="U34" i="18"/>
  <c r="X34" i="18" s="1"/>
  <c r="Y33" i="18"/>
  <c r="X33" i="18"/>
  <c r="W33" i="18"/>
  <c r="Z33" i="18" s="1"/>
  <c r="V33" i="18"/>
  <c r="U33" i="18"/>
  <c r="Z32" i="18"/>
  <c r="W32" i="18"/>
  <c r="V32" i="18"/>
  <c r="Y32" i="18" s="1"/>
  <c r="U32" i="18"/>
  <c r="X32" i="18" s="1"/>
  <c r="Y31" i="18"/>
  <c r="X31" i="18"/>
  <c r="W31" i="18"/>
  <c r="Z31" i="18" s="1"/>
  <c r="V31" i="18"/>
  <c r="U31" i="18"/>
  <c r="Z30" i="18"/>
  <c r="Y30" i="18"/>
  <c r="W30" i="18"/>
  <c r="V30" i="18"/>
  <c r="U30" i="18"/>
  <c r="X30" i="18" s="1"/>
  <c r="Y29" i="18"/>
  <c r="X29" i="18"/>
  <c r="W29" i="18"/>
  <c r="Z29" i="18" s="1"/>
  <c r="V29" i="18"/>
  <c r="U29" i="18"/>
  <c r="Z28" i="18"/>
  <c r="W28" i="18"/>
  <c r="V28" i="18"/>
  <c r="Y28" i="18" s="1"/>
  <c r="U28" i="18"/>
  <c r="X28" i="18" s="1"/>
  <c r="Y27" i="18"/>
  <c r="X27" i="18"/>
  <c r="W27" i="18"/>
  <c r="Z27" i="18" s="1"/>
  <c r="V27" i="18"/>
  <c r="U27" i="18"/>
  <c r="Y26" i="18"/>
  <c r="W26" i="18"/>
  <c r="Z26" i="18" s="1"/>
  <c r="V26" i="18"/>
  <c r="U26" i="18"/>
  <c r="X26" i="18" s="1"/>
  <c r="Y25" i="18"/>
  <c r="X25" i="18"/>
  <c r="W25" i="18"/>
  <c r="Z25" i="18" s="1"/>
  <c r="V25" i="18"/>
  <c r="U25" i="18"/>
  <c r="Z24" i="18"/>
  <c r="W24" i="18"/>
  <c r="V24" i="18"/>
  <c r="Y24" i="18" s="1"/>
  <c r="U24" i="18"/>
  <c r="X24" i="18" s="1"/>
  <c r="Y23" i="18"/>
  <c r="W23" i="18"/>
  <c r="Z23" i="18" s="1"/>
  <c r="V23" i="18"/>
  <c r="U23" i="18"/>
  <c r="X23" i="18" s="1"/>
  <c r="Y22" i="18"/>
  <c r="W22" i="18"/>
  <c r="Z22" i="18" s="1"/>
  <c r="V22" i="18"/>
  <c r="U22" i="18"/>
  <c r="X22" i="18" s="1"/>
  <c r="Y21" i="18"/>
  <c r="X21" i="18"/>
  <c r="W21" i="18"/>
  <c r="Z21" i="18" s="1"/>
  <c r="V21" i="18"/>
  <c r="U21" i="18"/>
  <c r="Z20" i="18"/>
  <c r="W20" i="18"/>
  <c r="V20" i="18"/>
  <c r="Y20" i="18" s="1"/>
  <c r="U20" i="18"/>
  <c r="X20" i="18" s="1"/>
  <c r="Y19" i="18"/>
  <c r="W19" i="18"/>
  <c r="Z19" i="18" s="1"/>
  <c r="V19" i="18"/>
  <c r="U19" i="18"/>
  <c r="X19" i="18" s="1"/>
  <c r="Y18" i="18"/>
  <c r="W18" i="18"/>
  <c r="Z18" i="18" s="1"/>
  <c r="V18" i="18"/>
  <c r="U18" i="18"/>
  <c r="X18" i="18" s="1"/>
  <c r="Y17" i="18"/>
  <c r="W17" i="18"/>
  <c r="Z17" i="18" s="1"/>
  <c r="V17" i="18"/>
  <c r="U17" i="18"/>
  <c r="X17" i="18" s="1"/>
  <c r="Z16" i="18"/>
  <c r="W16" i="18"/>
  <c r="V16" i="18"/>
  <c r="Y16" i="18" s="1"/>
  <c r="U16" i="18"/>
  <c r="X16" i="18" s="1"/>
  <c r="Y15" i="18"/>
  <c r="W15" i="18"/>
  <c r="Z15" i="18" s="1"/>
  <c r="V15" i="18"/>
  <c r="U15" i="18"/>
  <c r="X15" i="18" s="1"/>
  <c r="Y14" i="18"/>
  <c r="W14" i="18"/>
  <c r="Z14" i="18" s="1"/>
  <c r="V14" i="18"/>
  <c r="U14" i="18"/>
  <c r="X14" i="18" s="1"/>
  <c r="Y13" i="18"/>
  <c r="W13" i="18"/>
  <c r="Z13" i="18" s="1"/>
  <c r="V13" i="18"/>
  <c r="U13" i="18"/>
  <c r="X13" i="18" s="1"/>
  <c r="Z12" i="18"/>
  <c r="W12" i="18"/>
  <c r="V12" i="18"/>
  <c r="Y12" i="18" s="1"/>
  <c r="U12" i="18"/>
  <c r="X12" i="18" s="1"/>
  <c r="Y11" i="18"/>
  <c r="W11" i="18"/>
  <c r="Z11" i="18" s="1"/>
  <c r="V11" i="18"/>
  <c r="U11" i="18"/>
  <c r="X11" i="18" s="1"/>
  <c r="Y10" i="18"/>
  <c r="W10" i="18"/>
  <c r="Z10" i="18" s="1"/>
  <c r="V10" i="18"/>
  <c r="U10" i="18"/>
  <c r="X10" i="18" s="1"/>
  <c r="Y9" i="18"/>
  <c r="X9" i="18"/>
  <c r="W9" i="18"/>
  <c r="Z9" i="18" s="1"/>
  <c r="V9" i="18"/>
  <c r="U9" i="18"/>
  <c r="Z8" i="18"/>
  <c r="W8" i="18"/>
  <c r="V8" i="18"/>
  <c r="Y8" i="18" s="1"/>
  <c r="U8" i="18"/>
  <c r="X8" i="18" s="1"/>
  <c r="Y90" i="17"/>
  <c r="W90" i="17"/>
  <c r="Z90" i="17" s="1"/>
  <c r="V90" i="17"/>
  <c r="U90" i="17"/>
  <c r="X90" i="17" s="1"/>
  <c r="Y89" i="17"/>
  <c r="W89" i="17"/>
  <c r="Z89" i="17" s="1"/>
  <c r="V89" i="17"/>
  <c r="U89" i="17"/>
  <c r="X89" i="17" s="1"/>
  <c r="Y88" i="17"/>
  <c r="X88" i="17"/>
  <c r="W88" i="17"/>
  <c r="Z88" i="17" s="1"/>
  <c r="V88" i="17"/>
  <c r="U88" i="17"/>
  <c r="Z87" i="17"/>
  <c r="W87" i="17"/>
  <c r="V87" i="17"/>
  <c r="Y87" i="17" s="1"/>
  <c r="U87" i="17"/>
  <c r="X87" i="17" s="1"/>
  <c r="Y86" i="17"/>
  <c r="W86" i="17"/>
  <c r="Z86" i="17" s="1"/>
  <c r="V86" i="17"/>
  <c r="U86" i="17"/>
  <c r="X86" i="17" s="1"/>
  <c r="Z85" i="17"/>
  <c r="W85" i="17"/>
  <c r="V85" i="17"/>
  <c r="Y85" i="17" s="1"/>
  <c r="U85" i="17"/>
  <c r="X85" i="17" s="1"/>
  <c r="Y84" i="17"/>
  <c r="W84" i="17"/>
  <c r="Z84" i="17" s="1"/>
  <c r="V84" i="17"/>
  <c r="U84" i="17"/>
  <c r="X84" i="17" s="1"/>
  <c r="W83" i="17"/>
  <c r="Z83" i="17" s="1"/>
  <c r="V83" i="17"/>
  <c r="Y83" i="17" s="1"/>
  <c r="U83" i="17"/>
  <c r="X83" i="17" s="1"/>
  <c r="Y82" i="17"/>
  <c r="X82" i="17"/>
  <c r="W82" i="17"/>
  <c r="Z82" i="17" s="1"/>
  <c r="V82" i="17"/>
  <c r="U82" i="17"/>
  <c r="W81" i="17"/>
  <c r="Z81" i="17" s="1"/>
  <c r="V81" i="17"/>
  <c r="Y81" i="17" s="1"/>
  <c r="U81" i="17"/>
  <c r="X81" i="17" s="1"/>
  <c r="Y80" i="17"/>
  <c r="X80" i="17"/>
  <c r="W80" i="17"/>
  <c r="Z80" i="17" s="1"/>
  <c r="V80" i="17"/>
  <c r="U80" i="17"/>
  <c r="Z79" i="17"/>
  <c r="W79" i="17"/>
  <c r="V79" i="17"/>
  <c r="Y79" i="17" s="1"/>
  <c r="U79" i="17"/>
  <c r="X79" i="17" s="1"/>
  <c r="Y78" i="17"/>
  <c r="W78" i="17"/>
  <c r="Z78" i="17" s="1"/>
  <c r="V78" i="17"/>
  <c r="U78" i="17"/>
  <c r="X78" i="17" s="1"/>
  <c r="Z77" i="17"/>
  <c r="W77" i="17"/>
  <c r="V77" i="17"/>
  <c r="Y77" i="17" s="1"/>
  <c r="U77" i="17"/>
  <c r="X77" i="17" s="1"/>
  <c r="Y76" i="17"/>
  <c r="W76" i="17"/>
  <c r="Z76" i="17" s="1"/>
  <c r="V76" i="17"/>
  <c r="U76" i="17"/>
  <c r="X76" i="17" s="1"/>
  <c r="W75" i="17"/>
  <c r="Z75" i="17" s="1"/>
  <c r="V75" i="17"/>
  <c r="Y75" i="17" s="1"/>
  <c r="U75" i="17"/>
  <c r="X75" i="17" s="1"/>
  <c r="Y74" i="17"/>
  <c r="X74" i="17"/>
  <c r="W74" i="17"/>
  <c r="Z74" i="17" s="1"/>
  <c r="V74" i="17"/>
  <c r="U74" i="17"/>
  <c r="Z73" i="17"/>
  <c r="Y73" i="17"/>
  <c r="W73" i="17"/>
  <c r="V73" i="17"/>
  <c r="U73" i="17"/>
  <c r="X73" i="17" s="1"/>
  <c r="Y72" i="17"/>
  <c r="W72" i="17"/>
  <c r="Z72" i="17" s="1"/>
  <c r="V72" i="17"/>
  <c r="U72" i="17"/>
  <c r="X72" i="17" s="1"/>
  <c r="W71" i="17"/>
  <c r="Z71" i="17" s="1"/>
  <c r="V71" i="17"/>
  <c r="Y71" i="17" s="1"/>
  <c r="U71" i="17"/>
  <c r="X71" i="17" s="1"/>
  <c r="Y70" i="17"/>
  <c r="X70" i="17"/>
  <c r="W70" i="17"/>
  <c r="Z70" i="17" s="1"/>
  <c r="V70" i="17"/>
  <c r="U70" i="17"/>
  <c r="Z69" i="17"/>
  <c r="Y69" i="17"/>
  <c r="W69" i="17"/>
  <c r="V69" i="17"/>
  <c r="U69" i="17"/>
  <c r="X69" i="17" s="1"/>
  <c r="Y68" i="17"/>
  <c r="W68" i="17"/>
  <c r="Z68" i="17" s="1"/>
  <c r="V68" i="17"/>
  <c r="U68" i="17"/>
  <c r="X68" i="17" s="1"/>
  <c r="W67" i="17"/>
  <c r="Z67" i="17" s="1"/>
  <c r="V67" i="17"/>
  <c r="Y67" i="17" s="1"/>
  <c r="U67" i="17"/>
  <c r="X67" i="17" s="1"/>
  <c r="Y66" i="17"/>
  <c r="X66" i="17"/>
  <c r="W66" i="17"/>
  <c r="Z66" i="17" s="1"/>
  <c r="V66" i="17"/>
  <c r="U66" i="17"/>
  <c r="Z65" i="17"/>
  <c r="Y65" i="17"/>
  <c r="W65" i="17"/>
  <c r="V65" i="17"/>
  <c r="U65" i="17"/>
  <c r="X65" i="17" s="1"/>
  <c r="Y64" i="17"/>
  <c r="W64" i="17"/>
  <c r="Z64" i="17" s="1"/>
  <c r="V64" i="17"/>
  <c r="U64" i="17"/>
  <c r="X64" i="17" s="1"/>
  <c r="W63" i="17"/>
  <c r="Z63" i="17" s="1"/>
  <c r="V63" i="17"/>
  <c r="Y63" i="17" s="1"/>
  <c r="U63" i="17"/>
  <c r="X63" i="17" s="1"/>
  <c r="Y62" i="17"/>
  <c r="X62" i="17"/>
  <c r="W62" i="17"/>
  <c r="Z62" i="17" s="1"/>
  <c r="V62" i="17"/>
  <c r="U62" i="17"/>
  <c r="Z61" i="17"/>
  <c r="Y61" i="17"/>
  <c r="W61" i="17"/>
  <c r="V61" i="17"/>
  <c r="U61" i="17"/>
  <c r="X61" i="17" s="1"/>
  <c r="Y60" i="17"/>
  <c r="W60" i="17"/>
  <c r="Z60" i="17" s="1"/>
  <c r="V60" i="17"/>
  <c r="U60" i="17"/>
  <c r="X60" i="17" s="1"/>
  <c r="W59" i="17"/>
  <c r="Z59" i="17" s="1"/>
  <c r="V59" i="17"/>
  <c r="Y59" i="17" s="1"/>
  <c r="U59" i="17"/>
  <c r="X59" i="17" s="1"/>
  <c r="Y58" i="17"/>
  <c r="X58" i="17"/>
  <c r="W58" i="17"/>
  <c r="Z58" i="17" s="1"/>
  <c r="V58" i="17"/>
  <c r="U58" i="17"/>
  <c r="Z57" i="17"/>
  <c r="Y57" i="17"/>
  <c r="W57" i="17"/>
  <c r="V57" i="17"/>
  <c r="U57" i="17"/>
  <c r="X57" i="17" s="1"/>
  <c r="Y56" i="17"/>
  <c r="W56" i="17"/>
  <c r="Z56" i="17" s="1"/>
  <c r="V56" i="17"/>
  <c r="U56" i="17"/>
  <c r="X56" i="17" s="1"/>
  <c r="W55" i="17"/>
  <c r="Z55" i="17" s="1"/>
  <c r="V55" i="17"/>
  <c r="Y55" i="17" s="1"/>
  <c r="U55" i="17"/>
  <c r="X55" i="17" s="1"/>
  <c r="Y54" i="17"/>
  <c r="X54" i="17"/>
  <c r="W54" i="17"/>
  <c r="Z54" i="17" s="1"/>
  <c r="V54" i="17"/>
  <c r="U54" i="17"/>
  <c r="Z53" i="17"/>
  <c r="Y53" i="17"/>
  <c r="W53" i="17"/>
  <c r="V53" i="17"/>
  <c r="U53" i="17"/>
  <c r="X53" i="17" s="1"/>
  <c r="Y52" i="17"/>
  <c r="W52" i="17"/>
  <c r="Z52" i="17" s="1"/>
  <c r="V52" i="17"/>
  <c r="U52" i="17"/>
  <c r="X52" i="17" s="1"/>
  <c r="W51" i="17"/>
  <c r="Z51" i="17" s="1"/>
  <c r="V51" i="17"/>
  <c r="Y51" i="17" s="1"/>
  <c r="U51" i="17"/>
  <c r="X51" i="17" s="1"/>
  <c r="Y50" i="17"/>
  <c r="X50" i="17"/>
  <c r="W50" i="17"/>
  <c r="Z50" i="17" s="1"/>
  <c r="V50" i="17"/>
  <c r="U50" i="17"/>
  <c r="Z49" i="17"/>
  <c r="Y49" i="17"/>
  <c r="W49" i="17"/>
  <c r="V49" i="17"/>
  <c r="U49" i="17"/>
  <c r="X49" i="17" s="1"/>
  <c r="Y47" i="17"/>
  <c r="W47" i="17"/>
  <c r="Z47" i="17" s="1"/>
  <c r="V47" i="17"/>
  <c r="U47" i="17"/>
  <c r="X47" i="17" s="1"/>
  <c r="W46" i="17"/>
  <c r="Z46" i="17" s="1"/>
  <c r="V46" i="17"/>
  <c r="Y46" i="17" s="1"/>
  <c r="U46" i="17"/>
  <c r="X46" i="17" s="1"/>
  <c r="Y45" i="17"/>
  <c r="X45" i="17"/>
  <c r="W45" i="17"/>
  <c r="Z45" i="17" s="1"/>
  <c r="V45" i="17"/>
  <c r="U45" i="17"/>
  <c r="Z44" i="17"/>
  <c r="Y44" i="17"/>
  <c r="W44" i="17"/>
  <c r="V44" i="17"/>
  <c r="U44" i="17"/>
  <c r="X44" i="17" s="1"/>
  <c r="Y43" i="17"/>
  <c r="W43" i="17"/>
  <c r="Z43" i="17" s="1"/>
  <c r="V43" i="17"/>
  <c r="U43" i="17"/>
  <c r="X43" i="17" s="1"/>
  <c r="W42" i="17"/>
  <c r="Z42" i="17" s="1"/>
  <c r="V42" i="17"/>
  <c r="Y42" i="17" s="1"/>
  <c r="U42" i="17"/>
  <c r="X42" i="17" s="1"/>
  <c r="Y41" i="17"/>
  <c r="X41" i="17"/>
  <c r="W41" i="17"/>
  <c r="Z41" i="17" s="1"/>
  <c r="V41" i="17"/>
  <c r="U41" i="17"/>
  <c r="Z40" i="17"/>
  <c r="Y40" i="17"/>
  <c r="W40" i="17"/>
  <c r="V40" i="17"/>
  <c r="U40" i="17"/>
  <c r="X40" i="17" s="1"/>
  <c r="Y39" i="17"/>
  <c r="W39" i="17"/>
  <c r="Z39" i="17" s="1"/>
  <c r="V39" i="17"/>
  <c r="U39" i="17"/>
  <c r="X39" i="17" s="1"/>
  <c r="W38" i="17"/>
  <c r="Z38" i="17" s="1"/>
  <c r="V38" i="17"/>
  <c r="Y38" i="17" s="1"/>
  <c r="U38" i="17"/>
  <c r="X38" i="17" s="1"/>
  <c r="Y37" i="17"/>
  <c r="X37" i="17"/>
  <c r="W37" i="17"/>
  <c r="Z37" i="17" s="1"/>
  <c r="V37" i="17"/>
  <c r="U37" i="17"/>
  <c r="Z36" i="17"/>
  <c r="Y36" i="17"/>
  <c r="W36" i="17"/>
  <c r="V36" i="17"/>
  <c r="U36" i="17"/>
  <c r="X36" i="17" s="1"/>
  <c r="Y35" i="17"/>
  <c r="W35" i="17"/>
  <c r="Z35" i="17" s="1"/>
  <c r="V35" i="17"/>
  <c r="U35" i="17"/>
  <c r="X35" i="17" s="1"/>
  <c r="W34" i="17"/>
  <c r="Z34" i="17" s="1"/>
  <c r="V34" i="17"/>
  <c r="Y34" i="17" s="1"/>
  <c r="U34" i="17"/>
  <c r="X34" i="17" s="1"/>
  <c r="Y33" i="17"/>
  <c r="X33" i="17"/>
  <c r="W33" i="17"/>
  <c r="Z33" i="17" s="1"/>
  <c r="V33" i="17"/>
  <c r="U33" i="17"/>
  <c r="Z32" i="17"/>
  <c r="Y32" i="17"/>
  <c r="W32" i="17"/>
  <c r="V32" i="17"/>
  <c r="U32" i="17"/>
  <c r="X32" i="17" s="1"/>
  <c r="Y31" i="17"/>
  <c r="W31" i="17"/>
  <c r="Z31" i="17" s="1"/>
  <c r="V31" i="17"/>
  <c r="U31" i="17"/>
  <c r="X31" i="17" s="1"/>
  <c r="W30" i="17"/>
  <c r="Z30" i="17" s="1"/>
  <c r="V30" i="17"/>
  <c r="Y30" i="17" s="1"/>
  <c r="U30" i="17"/>
  <c r="X30" i="17" s="1"/>
  <c r="Y29" i="17"/>
  <c r="X29" i="17"/>
  <c r="W29" i="17"/>
  <c r="Z29" i="17" s="1"/>
  <c r="V29" i="17"/>
  <c r="U29" i="17"/>
  <c r="Z28" i="17"/>
  <c r="Y28" i="17"/>
  <c r="W28" i="17"/>
  <c r="V28" i="17"/>
  <c r="U28" i="17"/>
  <c r="X28" i="17" s="1"/>
  <c r="Y27" i="17"/>
  <c r="W27" i="17"/>
  <c r="Z27" i="17" s="1"/>
  <c r="V27" i="17"/>
  <c r="U27" i="17"/>
  <c r="X27" i="17" s="1"/>
  <c r="W26" i="17"/>
  <c r="Z26" i="17" s="1"/>
  <c r="V26" i="17"/>
  <c r="Y26" i="17" s="1"/>
  <c r="U26" i="17"/>
  <c r="X26" i="17" s="1"/>
  <c r="Y25" i="17"/>
  <c r="X25" i="17"/>
  <c r="W25" i="17"/>
  <c r="Z25" i="17" s="1"/>
  <c r="V25" i="17"/>
  <c r="U25" i="17"/>
  <c r="Z24" i="17"/>
  <c r="Y24" i="17"/>
  <c r="W24" i="17"/>
  <c r="V24" i="17"/>
  <c r="U24" i="17"/>
  <c r="X24" i="17" s="1"/>
  <c r="Y23" i="17"/>
  <c r="W23" i="17"/>
  <c r="Z23" i="17" s="1"/>
  <c r="V23" i="17"/>
  <c r="U23" i="17"/>
  <c r="X23" i="17" s="1"/>
  <c r="W22" i="17"/>
  <c r="Z22" i="17" s="1"/>
  <c r="V22" i="17"/>
  <c r="Y22" i="17" s="1"/>
  <c r="U22" i="17"/>
  <c r="X22" i="17" s="1"/>
  <c r="Y21" i="17"/>
  <c r="X21" i="17"/>
  <c r="W21" i="17"/>
  <c r="Z21" i="17" s="1"/>
  <c r="V21" i="17"/>
  <c r="U21" i="17"/>
  <c r="Z20" i="17"/>
  <c r="Y20" i="17"/>
  <c r="W20" i="17"/>
  <c r="V20" i="17"/>
  <c r="U20" i="17"/>
  <c r="X20" i="17" s="1"/>
  <c r="Y19" i="17"/>
  <c r="W19" i="17"/>
  <c r="Z19" i="17" s="1"/>
  <c r="V19" i="17"/>
  <c r="U19" i="17"/>
  <c r="X19" i="17" s="1"/>
  <c r="W18" i="17"/>
  <c r="Z18" i="17" s="1"/>
  <c r="V18" i="17"/>
  <c r="Y18" i="17" s="1"/>
  <c r="U18" i="17"/>
  <c r="X18" i="17" s="1"/>
  <c r="Y17" i="17"/>
  <c r="X17" i="17"/>
  <c r="W17" i="17"/>
  <c r="Z17" i="17" s="1"/>
  <c r="V17" i="17"/>
  <c r="U17" i="17"/>
  <c r="Z16" i="17"/>
  <c r="Y16" i="17"/>
  <c r="W16" i="17"/>
  <c r="V16" i="17"/>
  <c r="U16" i="17"/>
  <c r="X16" i="17" s="1"/>
  <c r="W15" i="17"/>
  <c r="Z15" i="17" s="1"/>
  <c r="V15" i="17"/>
  <c r="Y15" i="17" s="1"/>
  <c r="U15" i="17"/>
  <c r="X15" i="17" s="1"/>
  <c r="X14" i="17"/>
  <c r="W14" i="17"/>
  <c r="Z14" i="17" s="1"/>
  <c r="V14" i="17"/>
  <c r="Y14" i="17" s="1"/>
  <c r="U14" i="17"/>
  <c r="Z13" i="17"/>
  <c r="Y13" i="17"/>
  <c r="W13" i="17"/>
  <c r="V13" i="17"/>
  <c r="U13" i="17"/>
  <c r="X13" i="17" s="1"/>
  <c r="X12" i="17"/>
  <c r="W12" i="17"/>
  <c r="Z12" i="17" s="1"/>
  <c r="V12" i="17"/>
  <c r="Y12" i="17" s="1"/>
  <c r="U12" i="17"/>
  <c r="Z11" i="17"/>
  <c r="Y11" i="17"/>
  <c r="W11" i="17"/>
  <c r="V11" i="17"/>
  <c r="U11" i="17"/>
  <c r="X11" i="17" s="1"/>
  <c r="X10" i="17"/>
  <c r="W10" i="17"/>
  <c r="Z10" i="17" s="1"/>
  <c r="V10" i="17"/>
  <c r="Y10" i="17" s="1"/>
  <c r="U10" i="17"/>
  <c r="Z9" i="17"/>
  <c r="W9" i="17"/>
  <c r="V9" i="17"/>
  <c r="Y9" i="17" s="1"/>
  <c r="U9" i="17"/>
  <c r="X9" i="17" s="1"/>
  <c r="X8" i="17"/>
  <c r="W8" i="17"/>
  <c r="Z8" i="17" s="1"/>
  <c r="V8" i="17"/>
  <c r="Y8" i="17" s="1"/>
  <c r="U8" i="17"/>
  <c r="Z90" i="16"/>
  <c r="W90" i="16"/>
  <c r="V90" i="16"/>
  <c r="Y90" i="16" s="1"/>
  <c r="U90" i="16"/>
  <c r="X90" i="16" s="1"/>
  <c r="X89" i="16"/>
  <c r="W89" i="16"/>
  <c r="Z89" i="16" s="1"/>
  <c r="V89" i="16"/>
  <c r="Y89" i="16" s="1"/>
  <c r="U89" i="16"/>
  <c r="Z88" i="16"/>
  <c r="Y88" i="16"/>
  <c r="W88" i="16"/>
  <c r="V88" i="16"/>
  <c r="U88" i="16"/>
  <c r="X88" i="16" s="1"/>
  <c r="X87" i="16"/>
  <c r="W87" i="16"/>
  <c r="Z87" i="16" s="1"/>
  <c r="V87" i="16"/>
  <c r="Y87" i="16" s="1"/>
  <c r="U87" i="16"/>
  <c r="Z86" i="16"/>
  <c r="Y86" i="16"/>
  <c r="W86" i="16"/>
  <c r="V86" i="16"/>
  <c r="U86" i="16"/>
  <c r="X86" i="16" s="1"/>
  <c r="X85" i="16"/>
  <c r="W85" i="16"/>
  <c r="Z85" i="16" s="1"/>
  <c r="V85" i="16"/>
  <c r="Y85" i="16" s="1"/>
  <c r="U85" i="16"/>
  <c r="Z84" i="16"/>
  <c r="W84" i="16"/>
  <c r="V84" i="16"/>
  <c r="Y84" i="16" s="1"/>
  <c r="U84" i="16"/>
  <c r="X84" i="16" s="1"/>
  <c r="X83" i="16"/>
  <c r="W83" i="16"/>
  <c r="Z83" i="16" s="1"/>
  <c r="V83" i="16"/>
  <c r="Y83" i="16" s="1"/>
  <c r="U83" i="16"/>
  <c r="Z82" i="16"/>
  <c r="W82" i="16"/>
  <c r="V82" i="16"/>
  <c r="Y82" i="16" s="1"/>
  <c r="U82" i="16"/>
  <c r="X82" i="16" s="1"/>
  <c r="X81" i="16"/>
  <c r="W81" i="16"/>
  <c r="Z81" i="16" s="1"/>
  <c r="V81" i="16"/>
  <c r="Y81" i="16" s="1"/>
  <c r="U81" i="16"/>
  <c r="Z80" i="16"/>
  <c r="Y80" i="16"/>
  <c r="W80" i="16"/>
  <c r="V80" i="16"/>
  <c r="U80" i="16"/>
  <c r="X80" i="16" s="1"/>
  <c r="X79" i="16"/>
  <c r="W79" i="16"/>
  <c r="Z79" i="16" s="1"/>
  <c r="V79" i="16"/>
  <c r="Y79" i="16" s="1"/>
  <c r="U79" i="16"/>
  <c r="Z78" i="16"/>
  <c r="Y78" i="16"/>
  <c r="W78" i="16"/>
  <c r="V78" i="16"/>
  <c r="U78" i="16"/>
  <c r="X78" i="16" s="1"/>
  <c r="X77" i="16"/>
  <c r="W77" i="16"/>
  <c r="Z77" i="16" s="1"/>
  <c r="V77" i="16"/>
  <c r="Y77" i="16" s="1"/>
  <c r="U77" i="16"/>
  <c r="Z76" i="16"/>
  <c r="W76" i="16"/>
  <c r="V76" i="16"/>
  <c r="Y76" i="16" s="1"/>
  <c r="U76" i="16"/>
  <c r="X76" i="16" s="1"/>
  <c r="X75" i="16"/>
  <c r="W75" i="16"/>
  <c r="Z75" i="16" s="1"/>
  <c r="V75" i="16"/>
  <c r="Y75" i="16" s="1"/>
  <c r="U75" i="16"/>
  <c r="Z74" i="16"/>
  <c r="W74" i="16"/>
  <c r="V74" i="16"/>
  <c r="Y74" i="16" s="1"/>
  <c r="U74" i="16"/>
  <c r="X74" i="16" s="1"/>
  <c r="X73" i="16"/>
  <c r="W73" i="16"/>
  <c r="Z73" i="16" s="1"/>
  <c r="V73" i="16"/>
  <c r="Y73" i="16" s="1"/>
  <c r="U73" i="16"/>
  <c r="Z72" i="16"/>
  <c r="Y72" i="16"/>
  <c r="W72" i="16"/>
  <c r="V72" i="16"/>
  <c r="U72" i="16"/>
  <c r="X72" i="16" s="1"/>
  <c r="X71" i="16"/>
  <c r="W71" i="16"/>
  <c r="Z71" i="16" s="1"/>
  <c r="V71" i="16"/>
  <c r="Y71" i="16" s="1"/>
  <c r="U71" i="16"/>
  <c r="Z70" i="16"/>
  <c r="Y70" i="16"/>
  <c r="W70" i="16"/>
  <c r="V70" i="16"/>
  <c r="U70" i="16"/>
  <c r="X70" i="16" s="1"/>
  <c r="X69" i="16"/>
  <c r="W69" i="16"/>
  <c r="Z69" i="16" s="1"/>
  <c r="V69" i="16"/>
  <c r="Y69" i="16" s="1"/>
  <c r="U69" i="16"/>
  <c r="Z68" i="16"/>
  <c r="W68" i="16"/>
  <c r="V68" i="16"/>
  <c r="Y68" i="16" s="1"/>
  <c r="U68" i="16"/>
  <c r="X68" i="16" s="1"/>
  <c r="X67" i="16"/>
  <c r="W67" i="16"/>
  <c r="Z67" i="16" s="1"/>
  <c r="V67" i="16"/>
  <c r="Y67" i="16" s="1"/>
  <c r="U67" i="16"/>
  <c r="Z66" i="16"/>
  <c r="W66" i="16"/>
  <c r="V66" i="16"/>
  <c r="Y66" i="16" s="1"/>
  <c r="U66" i="16"/>
  <c r="X66" i="16" s="1"/>
  <c r="X65" i="16"/>
  <c r="W65" i="16"/>
  <c r="Z65" i="16" s="1"/>
  <c r="V65" i="16"/>
  <c r="Y65" i="16" s="1"/>
  <c r="U65" i="16"/>
  <c r="Z64" i="16"/>
  <c r="Y64" i="16"/>
  <c r="W64" i="16"/>
  <c r="V64" i="16"/>
  <c r="U64" i="16"/>
  <c r="X64" i="16" s="1"/>
  <c r="X63" i="16"/>
  <c r="W63" i="16"/>
  <c r="Z63" i="16" s="1"/>
  <c r="V63" i="16"/>
  <c r="Y63" i="16" s="1"/>
  <c r="U63" i="16"/>
  <c r="Z62" i="16"/>
  <c r="Y62" i="16"/>
  <c r="W62" i="16"/>
  <c r="V62" i="16"/>
  <c r="U62" i="16"/>
  <c r="X62" i="16" s="1"/>
  <c r="X61" i="16"/>
  <c r="W61" i="16"/>
  <c r="Z61" i="16" s="1"/>
  <c r="V61" i="16"/>
  <c r="Y61" i="16" s="1"/>
  <c r="U61" i="16"/>
  <c r="Z60" i="16"/>
  <c r="W60" i="16"/>
  <c r="V60" i="16"/>
  <c r="Y60" i="16" s="1"/>
  <c r="U60" i="16"/>
  <c r="X60" i="16" s="1"/>
  <c r="X59" i="16"/>
  <c r="W59" i="16"/>
  <c r="Z59" i="16" s="1"/>
  <c r="V59" i="16"/>
  <c r="Y59" i="16" s="1"/>
  <c r="U59" i="16"/>
  <c r="Z58" i="16"/>
  <c r="W58" i="16"/>
  <c r="V58" i="16"/>
  <c r="Y58" i="16" s="1"/>
  <c r="U58" i="16"/>
  <c r="X58" i="16" s="1"/>
  <c r="X57" i="16"/>
  <c r="W57" i="16"/>
  <c r="Z57" i="16" s="1"/>
  <c r="V57" i="16"/>
  <c r="Y57" i="16" s="1"/>
  <c r="U57" i="16"/>
  <c r="Z56" i="16"/>
  <c r="Y56" i="16"/>
  <c r="W56" i="16"/>
  <c r="V56" i="16"/>
  <c r="U56" i="16"/>
  <c r="X56" i="16" s="1"/>
  <c r="X55" i="16"/>
  <c r="W55" i="16"/>
  <c r="Z55" i="16" s="1"/>
  <c r="V55" i="16"/>
  <c r="Y55" i="16" s="1"/>
  <c r="U55" i="16"/>
  <c r="Z54" i="16"/>
  <c r="Y54" i="16"/>
  <c r="W54" i="16"/>
  <c r="V54" i="16"/>
  <c r="U54" i="16"/>
  <c r="X54" i="16" s="1"/>
  <c r="X53" i="16"/>
  <c r="W53" i="16"/>
  <c r="Z53" i="16" s="1"/>
  <c r="V53" i="16"/>
  <c r="Y53" i="16" s="1"/>
  <c r="U53" i="16"/>
  <c r="Z52" i="16"/>
  <c r="W52" i="16"/>
  <c r="V52" i="16"/>
  <c r="Y52" i="16" s="1"/>
  <c r="U52" i="16"/>
  <c r="X52" i="16" s="1"/>
  <c r="X51" i="16"/>
  <c r="W51" i="16"/>
  <c r="Z51" i="16" s="1"/>
  <c r="V51" i="16"/>
  <c r="Y51" i="16" s="1"/>
  <c r="U51" i="16"/>
  <c r="Z50" i="16"/>
  <c r="W50" i="16"/>
  <c r="V50" i="16"/>
  <c r="Y50" i="16" s="1"/>
  <c r="U50" i="16"/>
  <c r="X50" i="16" s="1"/>
  <c r="X49" i="16"/>
  <c r="W49" i="16"/>
  <c r="Z49" i="16" s="1"/>
  <c r="V49" i="16"/>
  <c r="Y49" i="16" s="1"/>
  <c r="U49" i="16"/>
  <c r="Z47" i="16"/>
  <c r="Y47" i="16"/>
  <c r="W47" i="16"/>
  <c r="V47" i="16"/>
  <c r="U47" i="16"/>
  <c r="X47" i="16" s="1"/>
  <c r="X46" i="16"/>
  <c r="W46" i="16"/>
  <c r="Z46" i="16" s="1"/>
  <c r="V46" i="16"/>
  <c r="Y46" i="16" s="1"/>
  <c r="U46" i="16"/>
  <c r="Z45" i="16"/>
  <c r="Y45" i="16"/>
  <c r="W45" i="16"/>
  <c r="V45" i="16"/>
  <c r="U45" i="16"/>
  <c r="X45" i="16" s="1"/>
  <c r="X44" i="16"/>
  <c r="W44" i="16"/>
  <c r="Z44" i="16" s="1"/>
  <c r="V44" i="16"/>
  <c r="Y44" i="16" s="1"/>
  <c r="U44" i="16"/>
  <c r="Z43" i="16"/>
  <c r="W43" i="16"/>
  <c r="V43" i="16"/>
  <c r="Y43" i="16" s="1"/>
  <c r="U43" i="16"/>
  <c r="X43" i="16" s="1"/>
  <c r="X42" i="16"/>
  <c r="W42" i="16"/>
  <c r="Z42" i="16" s="1"/>
  <c r="V42" i="16"/>
  <c r="Y42" i="16" s="1"/>
  <c r="U42" i="16"/>
  <c r="Z41" i="16"/>
  <c r="W41" i="16"/>
  <c r="V41" i="16"/>
  <c r="Y41" i="16" s="1"/>
  <c r="U41" i="16"/>
  <c r="X41" i="16" s="1"/>
  <c r="X40" i="16"/>
  <c r="W40" i="16"/>
  <c r="Z40" i="16" s="1"/>
  <c r="V40" i="16"/>
  <c r="Y40" i="16" s="1"/>
  <c r="U40" i="16"/>
  <c r="Z39" i="16"/>
  <c r="Y39" i="16"/>
  <c r="W39" i="16"/>
  <c r="V39" i="16"/>
  <c r="U39" i="16"/>
  <c r="X39" i="16" s="1"/>
  <c r="X38" i="16"/>
  <c r="W38" i="16"/>
  <c r="Z38" i="16" s="1"/>
  <c r="V38" i="16"/>
  <c r="Y38" i="16" s="1"/>
  <c r="U38" i="16"/>
  <c r="Z37" i="16"/>
  <c r="Y37" i="16"/>
  <c r="W37" i="16"/>
  <c r="V37" i="16"/>
  <c r="U37" i="16"/>
  <c r="X37" i="16" s="1"/>
  <c r="X36" i="16"/>
  <c r="W36" i="16"/>
  <c r="Z36" i="16" s="1"/>
  <c r="V36" i="16"/>
  <c r="Y36" i="16" s="1"/>
  <c r="U36" i="16"/>
  <c r="Z35" i="16"/>
  <c r="W35" i="16"/>
  <c r="V35" i="16"/>
  <c r="Y35" i="16" s="1"/>
  <c r="U35" i="16"/>
  <c r="X35" i="16" s="1"/>
  <c r="X34" i="16"/>
  <c r="W34" i="16"/>
  <c r="Z34" i="16" s="1"/>
  <c r="V34" i="16"/>
  <c r="Y34" i="16" s="1"/>
  <c r="U34" i="16"/>
  <c r="Z33" i="16"/>
  <c r="W33" i="16"/>
  <c r="V33" i="16"/>
  <c r="Y33" i="16" s="1"/>
  <c r="U33" i="16"/>
  <c r="X33" i="16" s="1"/>
  <c r="X32" i="16"/>
  <c r="W32" i="16"/>
  <c r="Z32" i="16" s="1"/>
  <c r="V32" i="16"/>
  <c r="Y32" i="16" s="1"/>
  <c r="U32" i="16"/>
  <c r="Z31" i="16"/>
  <c r="Y31" i="16"/>
  <c r="W31" i="16"/>
  <c r="V31" i="16"/>
  <c r="U31" i="16"/>
  <c r="X31" i="16" s="1"/>
  <c r="X30" i="16"/>
  <c r="W30" i="16"/>
  <c r="Z30" i="16" s="1"/>
  <c r="V30" i="16"/>
  <c r="Y30" i="16" s="1"/>
  <c r="U30" i="16"/>
  <c r="Z29" i="16"/>
  <c r="Y29" i="16"/>
  <c r="W29" i="16"/>
  <c r="V29" i="16"/>
  <c r="U29" i="16"/>
  <c r="X29" i="16" s="1"/>
  <c r="X28" i="16"/>
  <c r="W28" i="16"/>
  <c r="Z28" i="16" s="1"/>
  <c r="V28" i="16"/>
  <c r="Y28" i="16" s="1"/>
  <c r="U28" i="16"/>
  <c r="Z27" i="16"/>
  <c r="W27" i="16"/>
  <c r="V27" i="16"/>
  <c r="Y27" i="16" s="1"/>
  <c r="U27" i="16"/>
  <c r="X27" i="16" s="1"/>
  <c r="X26" i="16"/>
  <c r="W26" i="16"/>
  <c r="Z26" i="16" s="1"/>
  <c r="V26" i="16"/>
  <c r="Y26" i="16" s="1"/>
  <c r="U26" i="16"/>
  <c r="Z25" i="16"/>
  <c r="W25" i="16"/>
  <c r="V25" i="16"/>
  <c r="Y25" i="16" s="1"/>
  <c r="U25" i="16"/>
  <c r="X25" i="16" s="1"/>
  <c r="X24" i="16"/>
  <c r="W24" i="16"/>
  <c r="Z24" i="16" s="1"/>
  <c r="V24" i="16"/>
  <c r="Y24" i="16" s="1"/>
  <c r="U24" i="16"/>
  <c r="Z23" i="16"/>
  <c r="Y23" i="16"/>
  <c r="W23" i="16"/>
  <c r="V23" i="16"/>
  <c r="U23" i="16"/>
  <c r="X23" i="16" s="1"/>
  <c r="X22" i="16"/>
  <c r="W22" i="16"/>
  <c r="Z22" i="16" s="1"/>
  <c r="V22" i="16"/>
  <c r="Y22" i="16" s="1"/>
  <c r="U22" i="16"/>
  <c r="Z21" i="16"/>
  <c r="Y21" i="16"/>
  <c r="W21" i="16"/>
  <c r="V21" i="16"/>
  <c r="U21" i="16"/>
  <c r="X21" i="16" s="1"/>
  <c r="X20" i="16"/>
  <c r="W20" i="16"/>
  <c r="Z20" i="16" s="1"/>
  <c r="V20" i="16"/>
  <c r="Y20" i="16" s="1"/>
  <c r="U20" i="16"/>
  <c r="Z19" i="16"/>
  <c r="W19" i="16"/>
  <c r="V19" i="16"/>
  <c r="Y19" i="16" s="1"/>
  <c r="U19" i="16"/>
  <c r="X19" i="16" s="1"/>
  <c r="X18" i="16"/>
  <c r="W18" i="16"/>
  <c r="Z18" i="16" s="1"/>
  <c r="V18" i="16"/>
  <c r="Y18" i="16" s="1"/>
  <c r="U18" i="16"/>
  <c r="Z17" i="16"/>
  <c r="W17" i="16"/>
  <c r="V17" i="16"/>
  <c r="Y17" i="16" s="1"/>
  <c r="U17" i="16"/>
  <c r="X17" i="16" s="1"/>
  <c r="X16" i="16"/>
  <c r="W16" i="16"/>
  <c r="Z16" i="16" s="1"/>
  <c r="V16" i="16"/>
  <c r="Y16" i="16" s="1"/>
  <c r="U16" i="16"/>
  <c r="Z15" i="16"/>
  <c r="Y15" i="16"/>
  <c r="W15" i="16"/>
  <c r="V15" i="16"/>
  <c r="U15" i="16"/>
  <c r="X15" i="16" s="1"/>
  <c r="X14" i="16"/>
  <c r="W14" i="16"/>
  <c r="Z14" i="16" s="1"/>
  <c r="V14" i="16"/>
  <c r="Y14" i="16" s="1"/>
  <c r="U14" i="16"/>
  <c r="Z13" i="16"/>
  <c r="Y13" i="16"/>
  <c r="W13" i="16"/>
  <c r="V13" i="16"/>
  <c r="U13" i="16"/>
  <c r="X13" i="16" s="1"/>
  <c r="X12" i="16"/>
  <c r="W12" i="16"/>
  <c r="Z12" i="16" s="1"/>
  <c r="V12" i="16"/>
  <c r="Y12" i="16" s="1"/>
  <c r="U12" i="16"/>
  <c r="Z11" i="16"/>
  <c r="W11" i="16"/>
  <c r="V11" i="16"/>
  <c r="Y11" i="16" s="1"/>
  <c r="U11" i="16"/>
  <c r="X11" i="16" s="1"/>
  <c r="X10" i="16"/>
  <c r="W10" i="16"/>
  <c r="Z10" i="16" s="1"/>
  <c r="V10" i="16"/>
  <c r="Y10" i="16" s="1"/>
  <c r="U10" i="16"/>
  <c r="Z9" i="16"/>
  <c r="W9" i="16"/>
  <c r="V9" i="16"/>
  <c r="Y9" i="16" s="1"/>
  <c r="U9" i="16"/>
  <c r="X9" i="16" s="1"/>
  <c r="X8" i="16"/>
  <c r="W8" i="16"/>
  <c r="Z8" i="16" s="1"/>
  <c r="V8" i="16"/>
  <c r="Y8" i="16" s="1"/>
  <c r="U8" i="16"/>
  <c r="Z90" i="15"/>
  <c r="Y90" i="15"/>
  <c r="W90" i="15"/>
  <c r="V90" i="15"/>
  <c r="U90" i="15"/>
  <c r="X90" i="15" s="1"/>
  <c r="X89" i="15"/>
  <c r="W89" i="15"/>
  <c r="Z89" i="15" s="1"/>
  <c r="V89" i="15"/>
  <c r="Y89" i="15" s="1"/>
  <c r="U89" i="15"/>
  <c r="Z88" i="15"/>
  <c r="Y88" i="15"/>
  <c r="W88" i="15"/>
  <c r="V88" i="15"/>
  <c r="U88" i="15"/>
  <c r="X88" i="15" s="1"/>
  <c r="X87" i="15"/>
  <c r="W87" i="15"/>
  <c r="Z87" i="15" s="1"/>
  <c r="V87" i="15"/>
  <c r="Y87" i="15" s="1"/>
  <c r="U87" i="15"/>
  <c r="Z86" i="15"/>
  <c r="W86" i="15"/>
  <c r="V86" i="15"/>
  <c r="Y86" i="15" s="1"/>
  <c r="U86" i="15"/>
  <c r="X86" i="15" s="1"/>
  <c r="X85" i="15"/>
  <c r="W85" i="15"/>
  <c r="Z85" i="15" s="1"/>
  <c r="V85" i="15"/>
  <c r="Y85" i="15" s="1"/>
  <c r="U85" i="15"/>
  <c r="Z84" i="15"/>
  <c r="W84" i="15"/>
  <c r="V84" i="15"/>
  <c r="Y84" i="15" s="1"/>
  <c r="U84" i="15"/>
  <c r="X84" i="15" s="1"/>
  <c r="X83" i="15"/>
  <c r="W83" i="15"/>
  <c r="Z83" i="15" s="1"/>
  <c r="V83" i="15"/>
  <c r="Y83" i="15" s="1"/>
  <c r="U83" i="15"/>
  <c r="Z82" i="15"/>
  <c r="Y82" i="15"/>
  <c r="W82" i="15"/>
  <c r="V82" i="15"/>
  <c r="U82" i="15"/>
  <c r="X82" i="15" s="1"/>
  <c r="X81" i="15"/>
  <c r="W81" i="15"/>
  <c r="Z81" i="15" s="1"/>
  <c r="V81" i="15"/>
  <c r="Y81" i="15" s="1"/>
  <c r="U81" i="15"/>
  <c r="Z80" i="15"/>
  <c r="Y80" i="15"/>
  <c r="W80" i="15"/>
  <c r="V80" i="15"/>
  <c r="U80" i="15"/>
  <c r="X80" i="15" s="1"/>
  <c r="X79" i="15"/>
  <c r="W79" i="15"/>
  <c r="Z79" i="15" s="1"/>
  <c r="V79" i="15"/>
  <c r="Y79" i="15" s="1"/>
  <c r="U79" i="15"/>
  <c r="Z78" i="15"/>
  <c r="W78" i="15"/>
  <c r="V78" i="15"/>
  <c r="Y78" i="15" s="1"/>
  <c r="U78" i="15"/>
  <c r="X78" i="15" s="1"/>
  <c r="X77" i="15"/>
  <c r="W77" i="15"/>
  <c r="Z77" i="15" s="1"/>
  <c r="V77" i="15"/>
  <c r="Y77" i="15" s="1"/>
  <c r="U77" i="15"/>
  <c r="Z76" i="15"/>
  <c r="W76" i="15"/>
  <c r="V76" i="15"/>
  <c r="Y76" i="15" s="1"/>
  <c r="U76" i="15"/>
  <c r="X76" i="15" s="1"/>
  <c r="X75" i="15"/>
  <c r="W75" i="15"/>
  <c r="Z75" i="15" s="1"/>
  <c r="V75" i="15"/>
  <c r="Y75" i="15" s="1"/>
  <c r="U75" i="15"/>
  <c r="Z74" i="15"/>
  <c r="Y74" i="15"/>
  <c r="W74" i="15"/>
  <c r="V74" i="15"/>
  <c r="U74" i="15"/>
  <c r="X74" i="15" s="1"/>
  <c r="X73" i="15"/>
  <c r="W73" i="15"/>
  <c r="Z73" i="15" s="1"/>
  <c r="V73" i="15"/>
  <c r="Y73" i="15" s="1"/>
  <c r="U73" i="15"/>
  <c r="Z72" i="15"/>
  <c r="Y72" i="15"/>
  <c r="W72" i="15"/>
  <c r="V72" i="15"/>
  <c r="U72" i="15"/>
  <c r="X72" i="15" s="1"/>
  <c r="X71" i="15"/>
  <c r="W71" i="15"/>
  <c r="Z71" i="15" s="1"/>
  <c r="V71" i="15"/>
  <c r="Y71" i="15" s="1"/>
  <c r="U71" i="15"/>
  <c r="Z70" i="15"/>
  <c r="W70" i="15"/>
  <c r="V70" i="15"/>
  <c r="Y70" i="15" s="1"/>
  <c r="U70" i="15"/>
  <c r="X70" i="15" s="1"/>
  <c r="X69" i="15"/>
  <c r="W69" i="15"/>
  <c r="Z69" i="15" s="1"/>
  <c r="V69" i="15"/>
  <c r="Y69" i="15" s="1"/>
  <c r="U69" i="15"/>
  <c r="Z68" i="15"/>
  <c r="W68" i="15"/>
  <c r="V68" i="15"/>
  <c r="Y68" i="15" s="1"/>
  <c r="U68" i="15"/>
  <c r="X68" i="15" s="1"/>
  <c r="X67" i="15"/>
  <c r="W67" i="15"/>
  <c r="Z67" i="15" s="1"/>
  <c r="V67" i="15"/>
  <c r="Y67" i="15" s="1"/>
  <c r="U67" i="15"/>
  <c r="Z66" i="15"/>
  <c r="Y66" i="15"/>
  <c r="W66" i="15"/>
  <c r="V66" i="15"/>
  <c r="U66" i="15"/>
  <c r="X66" i="15" s="1"/>
  <c r="X65" i="15"/>
  <c r="W65" i="15"/>
  <c r="Z65" i="15" s="1"/>
  <c r="V65" i="15"/>
  <c r="Y65" i="15" s="1"/>
  <c r="U65" i="15"/>
  <c r="Z64" i="15"/>
  <c r="Y64" i="15"/>
  <c r="W64" i="15"/>
  <c r="V64" i="15"/>
  <c r="U64" i="15"/>
  <c r="X64" i="15" s="1"/>
  <c r="X63" i="15"/>
  <c r="W63" i="15"/>
  <c r="Z63" i="15" s="1"/>
  <c r="V63" i="15"/>
  <c r="Y63" i="15" s="1"/>
  <c r="U63" i="15"/>
  <c r="Z62" i="15"/>
  <c r="W62" i="15"/>
  <c r="V62" i="15"/>
  <c r="Y62" i="15" s="1"/>
  <c r="U62" i="15"/>
  <c r="X62" i="15" s="1"/>
  <c r="X61" i="15"/>
  <c r="W61" i="15"/>
  <c r="Z61" i="15" s="1"/>
  <c r="V61" i="15"/>
  <c r="Y61" i="15" s="1"/>
  <c r="U61" i="15"/>
  <c r="Z60" i="15"/>
  <c r="W60" i="15"/>
  <c r="V60" i="15"/>
  <c r="Y60" i="15" s="1"/>
  <c r="U60" i="15"/>
  <c r="X60" i="15" s="1"/>
  <c r="X59" i="15"/>
  <c r="W59" i="15"/>
  <c r="Z59" i="15" s="1"/>
  <c r="V59" i="15"/>
  <c r="Y59" i="15" s="1"/>
  <c r="U59" i="15"/>
  <c r="Z58" i="15"/>
  <c r="Y58" i="15"/>
  <c r="W58" i="15"/>
  <c r="V58" i="15"/>
  <c r="U58" i="15"/>
  <c r="X58" i="15" s="1"/>
  <c r="Y57" i="15"/>
  <c r="X57" i="15"/>
  <c r="W57" i="15"/>
  <c r="Z57" i="15" s="1"/>
  <c r="V57" i="15"/>
  <c r="U57" i="15"/>
  <c r="Z56" i="15"/>
  <c r="W56" i="15"/>
  <c r="V56" i="15"/>
  <c r="Y56" i="15" s="1"/>
  <c r="U56" i="15"/>
  <c r="X56" i="15" s="1"/>
  <c r="Y55" i="15"/>
  <c r="X55" i="15"/>
  <c r="W55" i="15"/>
  <c r="Z55" i="15" s="1"/>
  <c r="V55" i="15"/>
  <c r="U55" i="15"/>
  <c r="Z54" i="15"/>
  <c r="Y54" i="15"/>
  <c r="W54" i="15"/>
  <c r="V54" i="15"/>
  <c r="U54" i="15"/>
  <c r="X54" i="15" s="1"/>
  <c r="Y53" i="15"/>
  <c r="X53" i="15"/>
  <c r="W53" i="15"/>
  <c r="Z53" i="15" s="1"/>
  <c r="V53" i="15"/>
  <c r="U53" i="15"/>
  <c r="Z52" i="15"/>
  <c r="W52" i="15"/>
  <c r="V52" i="15"/>
  <c r="Y52" i="15" s="1"/>
  <c r="U52" i="15"/>
  <c r="X52" i="15" s="1"/>
  <c r="Y51" i="15"/>
  <c r="X51" i="15"/>
  <c r="W51" i="15"/>
  <c r="Z51" i="15" s="1"/>
  <c r="V51" i="15"/>
  <c r="U51" i="15"/>
  <c r="Z50" i="15"/>
  <c r="Y50" i="15"/>
  <c r="W50" i="15"/>
  <c r="V50" i="15"/>
  <c r="U50" i="15"/>
  <c r="X50" i="15" s="1"/>
  <c r="Y49" i="15"/>
  <c r="X49" i="15"/>
  <c r="W49" i="15"/>
  <c r="Z49" i="15" s="1"/>
  <c r="V49" i="15"/>
  <c r="U49" i="15"/>
  <c r="Z47" i="15"/>
  <c r="W47" i="15"/>
  <c r="V47" i="15"/>
  <c r="Y47" i="15" s="1"/>
  <c r="U47" i="15"/>
  <c r="X47" i="15" s="1"/>
  <c r="Y46" i="15"/>
  <c r="X46" i="15"/>
  <c r="W46" i="15"/>
  <c r="Z46" i="15" s="1"/>
  <c r="V46" i="15"/>
  <c r="U46" i="15"/>
  <c r="Z45" i="15"/>
  <c r="Y45" i="15"/>
  <c r="W45" i="15"/>
  <c r="V45" i="15"/>
  <c r="U45" i="15"/>
  <c r="X45" i="15" s="1"/>
  <c r="Y44" i="15"/>
  <c r="X44" i="15"/>
  <c r="W44" i="15"/>
  <c r="Z44" i="15" s="1"/>
  <c r="V44" i="15"/>
  <c r="U44" i="15"/>
  <c r="Z43" i="15"/>
  <c r="W43" i="15"/>
  <c r="V43" i="15"/>
  <c r="Y43" i="15" s="1"/>
  <c r="U43" i="15"/>
  <c r="X43" i="15" s="1"/>
  <c r="Y42" i="15"/>
  <c r="W42" i="15"/>
  <c r="Z42" i="15" s="1"/>
  <c r="V42" i="15"/>
  <c r="U42" i="15"/>
  <c r="X42" i="15" s="1"/>
  <c r="Y41" i="15"/>
  <c r="W41" i="15"/>
  <c r="Z41" i="15" s="1"/>
  <c r="V41" i="15"/>
  <c r="U41" i="15"/>
  <c r="X41" i="15" s="1"/>
  <c r="Z40" i="15"/>
  <c r="Y40" i="15"/>
  <c r="W40" i="15"/>
  <c r="V40" i="15"/>
  <c r="U40" i="15"/>
  <c r="X40" i="15" s="1"/>
  <c r="X39" i="15"/>
  <c r="W39" i="15"/>
  <c r="Z39" i="15" s="1"/>
  <c r="V39" i="15"/>
  <c r="Y39" i="15" s="1"/>
  <c r="U39" i="15"/>
  <c r="Z38" i="15"/>
  <c r="Y38" i="15"/>
  <c r="W38" i="15"/>
  <c r="V38" i="15"/>
  <c r="U38" i="15"/>
  <c r="X38" i="15" s="1"/>
  <c r="X37" i="15"/>
  <c r="W37" i="15"/>
  <c r="Z37" i="15" s="1"/>
  <c r="V37" i="15"/>
  <c r="Y37" i="15" s="1"/>
  <c r="U37" i="15"/>
  <c r="Z36" i="15"/>
  <c r="Y36" i="15"/>
  <c r="W36" i="15"/>
  <c r="V36" i="15"/>
  <c r="U36" i="15"/>
  <c r="X36" i="15" s="1"/>
  <c r="X35" i="15"/>
  <c r="W35" i="15"/>
  <c r="Z35" i="15" s="1"/>
  <c r="V35" i="15"/>
  <c r="Y35" i="15" s="1"/>
  <c r="U35" i="15"/>
  <c r="Z34" i="15"/>
  <c r="Y34" i="15"/>
  <c r="W34" i="15"/>
  <c r="V34" i="15"/>
  <c r="U34" i="15"/>
  <c r="X34" i="15" s="1"/>
  <c r="X33" i="15"/>
  <c r="W33" i="15"/>
  <c r="Z33" i="15" s="1"/>
  <c r="V33" i="15"/>
  <c r="Y33" i="15" s="1"/>
  <c r="U33" i="15"/>
  <c r="Z32" i="15"/>
  <c r="Y32" i="15"/>
  <c r="W32" i="15"/>
  <c r="V32" i="15"/>
  <c r="U32" i="15"/>
  <c r="X32" i="15" s="1"/>
  <c r="X31" i="15"/>
  <c r="W31" i="15"/>
  <c r="Z31" i="15" s="1"/>
  <c r="V31" i="15"/>
  <c r="Y31" i="15" s="1"/>
  <c r="U31" i="15"/>
  <c r="Z30" i="15"/>
  <c r="Y30" i="15"/>
  <c r="W30" i="15"/>
  <c r="V30" i="15"/>
  <c r="U30" i="15"/>
  <c r="X30" i="15" s="1"/>
  <c r="X29" i="15"/>
  <c r="W29" i="15"/>
  <c r="Z29" i="15" s="1"/>
  <c r="V29" i="15"/>
  <c r="Y29" i="15" s="1"/>
  <c r="U29" i="15"/>
  <c r="Z28" i="15"/>
  <c r="Y28" i="15"/>
  <c r="W28" i="15"/>
  <c r="V28" i="15"/>
  <c r="U28" i="15"/>
  <c r="X28" i="15" s="1"/>
  <c r="X27" i="15"/>
  <c r="W27" i="15"/>
  <c r="Z27" i="15" s="1"/>
  <c r="V27" i="15"/>
  <c r="Y27" i="15" s="1"/>
  <c r="U27" i="15"/>
  <c r="Z26" i="15"/>
  <c r="Y26" i="15"/>
  <c r="W26" i="15"/>
  <c r="V26" i="15"/>
  <c r="U26" i="15"/>
  <c r="X26" i="15" s="1"/>
  <c r="X25" i="15"/>
  <c r="W25" i="15"/>
  <c r="Z25" i="15" s="1"/>
  <c r="V25" i="15"/>
  <c r="Y25" i="15" s="1"/>
  <c r="U25" i="15"/>
  <c r="Z24" i="15"/>
  <c r="Y24" i="15"/>
  <c r="W24" i="15"/>
  <c r="V24" i="15"/>
  <c r="U24" i="15"/>
  <c r="X24" i="15" s="1"/>
  <c r="X23" i="15"/>
  <c r="W23" i="15"/>
  <c r="Z23" i="15" s="1"/>
  <c r="V23" i="15"/>
  <c r="Y23" i="15" s="1"/>
  <c r="U23" i="15"/>
  <c r="Z22" i="15"/>
  <c r="Y22" i="15"/>
  <c r="W22" i="15"/>
  <c r="V22" i="15"/>
  <c r="U22" i="15"/>
  <c r="X22" i="15" s="1"/>
  <c r="X21" i="15"/>
  <c r="W21" i="15"/>
  <c r="Z21" i="15" s="1"/>
  <c r="V21" i="15"/>
  <c r="Y21" i="15" s="1"/>
  <c r="U21" i="15"/>
  <c r="Z20" i="15"/>
  <c r="Y20" i="15"/>
  <c r="W20" i="15"/>
  <c r="V20" i="15"/>
  <c r="U20" i="15"/>
  <c r="X20" i="15" s="1"/>
  <c r="X19" i="15"/>
  <c r="W19" i="15"/>
  <c r="Z19" i="15" s="1"/>
  <c r="V19" i="15"/>
  <c r="Y19" i="15" s="1"/>
  <c r="U19" i="15"/>
  <c r="Z18" i="15"/>
  <c r="Y18" i="15"/>
  <c r="W18" i="15"/>
  <c r="V18" i="15"/>
  <c r="U18" i="15"/>
  <c r="X18" i="15" s="1"/>
  <c r="X17" i="15"/>
  <c r="W17" i="15"/>
  <c r="Z17" i="15" s="1"/>
  <c r="V17" i="15"/>
  <c r="Y17" i="15" s="1"/>
  <c r="U17" i="15"/>
  <c r="Z16" i="15"/>
  <c r="Y16" i="15"/>
  <c r="W16" i="15"/>
  <c r="V16" i="15"/>
  <c r="U16" i="15"/>
  <c r="X16" i="15" s="1"/>
  <c r="X15" i="15"/>
  <c r="W15" i="15"/>
  <c r="Z15" i="15" s="1"/>
  <c r="V15" i="15"/>
  <c r="Y15" i="15" s="1"/>
  <c r="U15" i="15"/>
  <c r="Z14" i="15"/>
  <c r="Y14" i="15"/>
  <c r="W14" i="15"/>
  <c r="V14" i="15"/>
  <c r="U14" i="15"/>
  <c r="X14" i="15" s="1"/>
  <c r="X13" i="15"/>
  <c r="W13" i="15"/>
  <c r="Z13" i="15" s="1"/>
  <c r="V13" i="15"/>
  <c r="Y13" i="15" s="1"/>
  <c r="U13" i="15"/>
  <c r="Z12" i="15"/>
  <c r="Y12" i="15"/>
  <c r="W12" i="15"/>
  <c r="V12" i="15"/>
  <c r="U12" i="15"/>
  <c r="X12" i="15" s="1"/>
  <c r="X11" i="15"/>
  <c r="W11" i="15"/>
  <c r="Z11" i="15" s="1"/>
  <c r="V11" i="15"/>
  <c r="Y11" i="15" s="1"/>
  <c r="U11" i="15"/>
  <c r="Z10" i="15"/>
  <c r="Y10" i="15"/>
  <c r="W10" i="15"/>
  <c r="V10" i="15"/>
  <c r="U10" i="15"/>
  <c r="X10" i="15" s="1"/>
  <c r="X9" i="15"/>
  <c r="W9" i="15"/>
  <c r="Z9" i="15" s="1"/>
  <c r="V9" i="15"/>
  <c r="Y9" i="15" s="1"/>
  <c r="U9" i="15"/>
  <c r="Z8" i="15"/>
  <c r="Y8" i="15"/>
  <c r="W8" i="15"/>
  <c r="V8" i="15"/>
  <c r="U8" i="15"/>
  <c r="X8" i="15" s="1"/>
  <c r="X90" i="14"/>
  <c r="W90" i="14"/>
  <c r="Z90" i="14" s="1"/>
  <c r="V90" i="14"/>
  <c r="Y90" i="14" s="1"/>
  <c r="U90" i="14"/>
  <c r="Z89" i="14"/>
  <c r="Y89" i="14"/>
  <c r="W89" i="14"/>
  <c r="V89" i="14"/>
  <c r="U89" i="14"/>
  <c r="X89" i="14" s="1"/>
  <c r="X88" i="14"/>
  <c r="W88" i="14"/>
  <c r="Z88" i="14" s="1"/>
  <c r="V88" i="14"/>
  <c r="Y88" i="14" s="1"/>
  <c r="U88" i="14"/>
  <c r="Z87" i="14"/>
  <c r="Y87" i="14"/>
  <c r="W87" i="14"/>
  <c r="V87" i="14"/>
  <c r="U87" i="14"/>
  <c r="X87" i="14" s="1"/>
  <c r="X86" i="14"/>
  <c r="W86" i="14"/>
  <c r="Z86" i="14" s="1"/>
  <c r="V86" i="14"/>
  <c r="Y86" i="14" s="1"/>
  <c r="U86" i="14"/>
  <c r="Z85" i="14"/>
  <c r="Y85" i="14"/>
  <c r="W85" i="14"/>
  <c r="V85" i="14"/>
  <c r="U85" i="14"/>
  <c r="X85" i="14" s="1"/>
  <c r="X84" i="14"/>
  <c r="W84" i="14"/>
  <c r="Z84" i="14" s="1"/>
  <c r="V84" i="14"/>
  <c r="Y84" i="14" s="1"/>
  <c r="U84" i="14"/>
  <c r="Z83" i="14"/>
  <c r="Y83" i="14"/>
  <c r="W83" i="14"/>
  <c r="V83" i="14"/>
  <c r="U83" i="14"/>
  <c r="X83" i="14" s="1"/>
  <c r="X82" i="14"/>
  <c r="W82" i="14"/>
  <c r="Z82" i="14" s="1"/>
  <c r="V82" i="14"/>
  <c r="Y82" i="14" s="1"/>
  <c r="U82" i="14"/>
  <c r="Z81" i="14"/>
  <c r="Y81" i="14"/>
  <c r="W81" i="14"/>
  <c r="V81" i="14"/>
  <c r="U81" i="14"/>
  <c r="X81" i="14" s="1"/>
  <c r="X80" i="14"/>
  <c r="W80" i="14"/>
  <c r="Z80" i="14" s="1"/>
  <c r="V80" i="14"/>
  <c r="Y80" i="14" s="1"/>
  <c r="U80" i="14"/>
  <c r="Z79" i="14"/>
  <c r="Y79" i="14"/>
  <c r="W79" i="14"/>
  <c r="V79" i="14"/>
  <c r="U79" i="14"/>
  <c r="X79" i="14" s="1"/>
  <c r="X78" i="14"/>
  <c r="W78" i="14"/>
  <c r="Z78" i="14" s="1"/>
  <c r="V78" i="14"/>
  <c r="Y78" i="14" s="1"/>
  <c r="U78" i="14"/>
  <c r="Z77" i="14"/>
  <c r="Y77" i="14"/>
  <c r="W77" i="14"/>
  <c r="V77" i="14"/>
  <c r="U77" i="14"/>
  <c r="X77" i="14" s="1"/>
  <c r="X76" i="14"/>
  <c r="W76" i="14"/>
  <c r="Z76" i="14" s="1"/>
  <c r="V76" i="14"/>
  <c r="Y76" i="14" s="1"/>
  <c r="U76" i="14"/>
  <c r="Z75" i="14"/>
  <c r="Y75" i="14"/>
  <c r="W75" i="14"/>
  <c r="V75" i="14"/>
  <c r="U75" i="14"/>
  <c r="X75" i="14" s="1"/>
  <c r="X74" i="14"/>
  <c r="W74" i="14"/>
  <c r="Z74" i="14" s="1"/>
  <c r="V74" i="14"/>
  <c r="Y74" i="14" s="1"/>
  <c r="U74" i="14"/>
  <c r="Z73" i="14"/>
  <c r="Y73" i="14"/>
  <c r="W73" i="14"/>
  <c r="V73" i="14"/>
  <c r="U73" i="14"/>
  <c r="X73" i="14" s="1"/>
  <c r="X72" i="14"/>
  <c r="W72" i="14"/>
  <c r="Z72" i="14" s="1"/>
  <c r="V72" i="14"/>
  <c r="Y72" i="14" s="1"/>
  <c r="U72" i="14"/>
  <c r="Z71" i="14"/>
  <c r="Y71" i="14"/>
  <c r="W71" i="14"/>
  <c r="V71" i="14"/>
  <c r="U71" i="14"/>
  <c r="X71" i="14" s="1"/>
  <c r="X70" i="14"/>
  <c r="W70" i="14"/>
  <c r="Z70" i="14" s="1"/>
  <c r="V70" i="14"/>
  <c r="Y70" i="14" s="1"/>
  <c r="U70" i="14"/>
  <c r="Z69" i="14"/>
  <c r="Y69" i="14"/>
  <c r="W69" i="14"/>
  <c r="V69" i="14"/>
  <c r="U69" i="14"/>
  <c r="X69" i="14" s="1"/>
  <c r="X68" i="14"/>
  <c r="W68" i="14"/>
  <c r="Z68" i="14" s="1"/>
  <c r="V68" i="14"/>
  <c r="Y68" i="14" s="1"/>
  <c r="U68" i="14"/>
  <c r="Z67" i="14"/>
  <c r="Y67" i="14"/>
  <c r="W67" i="14"/>
  <c r="V67" i="14"/>
  <c r="U67" i="14"/>
  <c r="X67" i="14" s="1"/>
  <c r="X66" i="14"/>
  <c r="W66" i="14"/>
  <c r="Z66" i="14" s="1"/>
  <c r="V66" i="14"/>
  <c r="Y66" i="14" s="1"/>
  <c r="U66" i="14"/>
  <c r="Z65" i="14"/>
  <c r="Y65" i="14"/>
  <c r="W65" i="14"/>
  <c r="V65" i="14"/>
  <c r="U65" i="14"/>
  <c r="X65" i="14" s="1"/>
  <c r="X64" i="14"/>
  <c r="W64" i="14"/>
  <c r="Z64" i="14" s="1"/>
  <c r="V64" i="14"/>
  <c r="Y64" i="14" s="1"/>
  <c r="U64" i="14"/>
  <c r="Z63" i="14"/>
  <c r="Y63" i="14"/>
  <c r="W63" i="14"/>
  <c r="V63" i="14"/>
  <c r="U63" i="14"/>
  <c r="X63" i="14" s="1"/>
  <c r="X62" i="14"/>
  <c r="W62" i="14"/>
  <c r="Z62" i="14" s="1"/>
  <c r="V62" i="14"/>
  <c r="Y62" i="14" s="1"/>
  <c r="U62" i="14"/>
  <c r="Z61" i="14"/>
  <c r="Y61" i="14"/>
  <c r="W61" i="14"/>
  <c r="V61" i="14"/>
  <c r="U61" i="14"/>
  <c r="X61" i="14" s="1"/>
  <c r="X60" i="14"/>
  <c r="W60" i="14"/>
  <c r="Z60" i="14" s="1"/>
  <c r="V60" i="14"/>
  <c r="Y60" i="14" s="1"/>
  <c r="U60" i="14"/>
  <c r="Z59" i="14"/>
  <c r="Y59" i="14"/>
  <c r="W59" i="14"/>
  <c r="V59" i="14"/>
  <c r="U59" i="14"/>
  <c r="X59" i="14" s="1"/>
  <c r="X58" i="14"/>
  <c r="W58" i="14"/>
  <c r="Z58" i="14" s="1"/>
  <c r="V58" i="14"/>
  <c r="Y58" i="14" s="1"/>
  <c r="U58" i="14"/>
  <c r="Z57" i="14"/>
  <c r="Y57" i="14"/>
  <c r="W57" i="14"/>
  <c r="V57" i="14"/>
  <c r="U57" i="14"/>
  <c r="X57" i="14" s="1"/>
  <c r="X56" i="14"/>
  <c r="W56" i="14"/>
  <c r="Z56" i="14" s="1"/>
  <c r="V56" i="14"/>
  <c r="Y56" i="14" s="1"/>
  <c r="U56" i="14"/>
  <c r="Z55" i="14"/>
  <c r="Y55" i="14"/>
  <c r="W55" i="14"/>
  <c r="V55" i="14"/>
  <c r="U55" i="14"/>
  <c r="X55" i="14" s="1"/>
  <c r="X54" i="14"/>
  <c r="W54" i="14"/>
  <c r="Z54" i="14" s="1"/>
  <c r="V54" i="14"/>
  <c r="Y54" i="14" s="1"/>
  <c r="U54" i="14"/>
  <c r="Z53" i="14"/>
  <c r="Y53" i="14"/>
  <c r="W53" i="14"/>
  <c r="V53" i="14"/>
  <c r="U53" i="14"/>
  <c r="X53" i="14" s="1"/>
  <c r="X52" i="14"/>
  <c r="W52" i="14"/>
  <c r="Z52" i="14" s="1"/>
  <c r="V52" i="14"/>
  <c r="Y52" i="14" s="1"/>
  <c r="U52" i="14"/>
  <c r="Z51" i="14"/>
  <c r="Y51" i="14"/>
  <c r="W51" i="14"/>
  <c r="V51" i="14"/>
  <c r="U51" i="14"/>
  <c r="X51" i="14" s="1"/>
  <c r="X50" i="14"/>
  <c r="W50" i="14"/>
  <c r="Z50" i="14" s="1"/>
  <c r="V50" i="14"/>
  <c r="Y50" i="14" s="1"/>
  <c r="U50" i="14"/>
  <c r="Z49" i="14"/>
  <c r="Y49" i="14"/>
  <c r="W49" i="14"/>
  <c r="V49" i="14"/>
  <c r="U49" i="14"/>
  <c r="X49" i="14" s="1"/>
  <c r="X47" i="14"/>
  <c r="W47" i="14"/>
  <c r="Z47" i="14" s="1"/>
  <c r="V47" i="14"/>
  <c r="Y47" i="14" s="1"/>
  <c r="U47" i="14"/>
  <c r="Z46" i="14"/>
  <c r="Y46" i="14"/>
  <c r="W46" i="14"/>
  <c r="V46" i="14"/>
  <c r="U46" i="14"/>
  <c r="X46" i="14" s="1"/>
  <c r="X45" i="14"/>
  <c r="W45" i="14"/>
  <c r="Z45" i="14" s="1"/>
  <c r="V45" i="14"/>
  <c r="Y45" i="14" s="1"/>
  <c r="U45" i="14"/>
  <c r="Z44" i="14"/>
  <c r="Y44" i="14"/>
  <c r="W44" i="14"/>
  <c r="V44" i="14"/>
  <c r="U44" i="14"/>
  <c r="X44" i="14" s="1"/>
  <c r="X43" i="14"/>
  <c r="W43" i="14"/>
  <c r="Z43" i="14" s="1"/>
  <c r="V43" i="14"/>
  <c r="Y43" i="14" s="1"/>
  <c r="U43" i="14"/>
  <c r="Z42" i="14"/>
  <c r="Y42" i="14"/>
  <c r="W42" i="14"/>
  <c r="V42" i="14"/>
  <c r="U42" i="14"/>
  <c r="X42" i="14" s="1"/>
  <c r="X41" i="14"/>
  <c r="W41" i="14"/>
  <c r="Z41" i="14" s="1"/>
  <c r="V41" i="14"/>
  <c r="Y41" i="14" s="1"/>
  <c r="U41" i="14"/>
  <c r="Z40" i="14"/>
  <c r="Y40" i="14"/>
  <c r="W40" i="14"/>
  <c r="V40" i="14"/>
  <c r="U40" i="14"/>
  <c r="X40" i="14" s="1"/>
  <c r="X39" i="14"/>
  <c r="W39" i="14"/>
  <c r="Z39" i="14" s="1"/>
  <c r="V39" i="14"/>
  <c r="Y39" i="14" s="1"/>
  <c r="U39" i="14"/>
  <c r="Z38" i="14"/>
  <c r="Y38" i="14"/>
  <c r="W38" i="14"/>
  <c r="V38" i="14"/>
  <c r="U38" i="14"/>
  <c r="X38" i="14" s="1"/>
  <c r="X37" i="14"/>
  <c r="W37" i="14"/>
  <c r="Z37" i="14" s="1"/>
  <c r="V37" i="14"/>
  <c r="Y37" i="14" s="1"/>
  <c r="U37" i="14"/>
  <c r="Z36" i="14"/>
  <c r="Y36" i="14"/>
  <c r="W36" i="14"/>
  <c r="V36" i="14"/>
  <c r="U36" i="14"/>
  <c r="X36" i="14" s="1"/>
  <c r="X35" i="14"/>
  <c r="W35" i="14"/>
  <c r="Z35" i="14" s="1"/>
  <c r="V35" i="14"/>
  <c r="Y35" i="14" s="1"/>
  <c r="U35" i="14"/>
  <c r="Z34" i="14"/>
  <c r="Y34" i="14"/>
  <c r="W34" i="14"/>
  <c r="V34" i="14"/>
  <c r="U34" i="14"/>
  <c r="X34" i="14" s="1"/>
  <c r="X33" i="14"/>
  <c r="W33" i="14"/>
  <c r="Z33" i="14" s="1"/>
  <c r="V33" i="14"/>
  <c r="Y33" i="14" s="1"/>
  <c r="U33" i="14"/>
  <c r="Z32" i="14"/>
  <c r="Y32" i="14"/>
  <c r="W32" i="14"/>
  <c r="V32" i="14"/>
  <c r="U32" i="14"/>
  <c r="X32" i="14" s="1"/>
  <c r="X31" i="14"/>
  <c r="W31" i="14"/>
  <c r="Z31" i="14" s="1"/>
  <c r="V31" i="14"/>
  <c r="Y31" i="14" s="1"/>
  <c r="U31" i="14"/>
  <c r="Z30" i="14"/>
  <c r="Y30" i="14"/>
  <c r="W30" i="14"/>
  <c r="V30" i="14"/>
  <c r="U30" i="14"/>
  <c r="X30" i="14" s="1"/>
  <c r="X29" i="14"/>
  <c r="W29" i="14"/>
  <c r="Z29" i="14" s="1"/>
  <c r="V29" i="14"/>
  <c r="Y29" i="14" s="1"/>
  <c r="U29" i="14"/>
  <c r="Z28" i="14"/>
  <c r="Y28" i="14"/>
  <c r="W28" i="14"/>
  <c r="V28" i="14"/>
  <c r="U28" i="14"/>
  <c r="X28" i="14" s="1"/>
  <c r="X27" i="14"/>
  <c r="W27" i="14"/>
  <c r="Z27" i="14" s="1"/>
  <c r="V27" i="14"/>
  <c r="Y27" i="14" s="1"/>
  <c r="U27" i="14"/>
  <c r="Z26" i="14"/>
  <c r="Y26" i="14"/>
  <c r="W26" i="14"/>
  <c r="V26" i="14"/>
  <c r="U26" i="14"/>
  <c r="X26" i="14" s="1"/>
  <c r="X25" i="14"/>
  <c r="W25" i="14"/>
  <c r="Z25" i="14" s="1"/>
  <c r="V25" i="14"/>
  <c r="Y25" i="14" s="1"/>
  <c r="U25" i="14"/>
  <c r="Z24" i="14"/>
  <c r="Y24" i="14"/>
  <c r="W24" i="14"/>
  <c r="V24" i="14"/>
  <c r="U24" i="14"/>
  <c r="X24" i="14" s="1"/>
  <c r="X23" i="14"/>
  <c r="W23" i="14"/>
  <c r="Z23" i="14" s="1"/>
  <c r="V23" i="14"/>
  <c r="Y23" i="14" s="1"/>
  <c r="U23" i="14"/>
  <c r="Z22" i="14"/>
  <c r="Y22" i="14"/>
  <c r="W22" i="14"/>
  <c r="V22" i="14"/>
  <c r="U22" i="14"/>
  <c r="X22" i="14" s="1"/>
  <c r="X21" i="14"/>
  <c r="W21" i="14"/>
  <c r="Z21" i="14" s="1"/>
  <c r="V21" i="14"/>
  <c r="Y21" i="14" s="1"/>
  <c r="U21" i="14"/>
  <c r="Z20" i="14"/>
  <c r="Y20" i="14"/>
  <c r="W20" i="14"/>
  <c r="V20" i="14"/>
  <c r="U20" i="14"/>
  <c r="X20" i="14" s="1"/>
  <c r="X19" i="14"/>
  <c r="W19" i="14"/>
  <c r="Z19" i="14" s="1"/>
  <c r="V19" i="14"/>
  <c r="Y19" i="14" s="1"/>
  <c r="U19" i="14"/>
  <c r="Z18" i="14"/>
  <c r="Y18" i="14"/>
  <c r="W18" i="14"/>
  <c r="V18" i="14"/>
  <c r="U18" i="14"/>
  <c r="X18" i="14" s="1"/>
  <c r="X17" i="14"/>
  <c r="W17" i="14"/>
  <c r="Z17" i="14" s="1"/>
  <c r="V17" i="14"/>
  <c r="Y17" i="14" s="1"/>
  <c r="U17" i="14"/>
  <c r="Z16" i="14"/>
  <c r="Y16" i="14"/>
  <c r="W16" i="14"/>
  <c r="V16" i="14"/>
  <c r="U16" i="14"/>
  <c r="X16" i="14" s="1"/>
  <c r="X15" i="14"/>
  <c r="W15" i="14"/>
  <c r="Z15" i="14" s="1"/>
  <c r="V15" i="14"/>
  <c r="Y15" i="14" s="1"/>
  <c r="U15" i="14"/>
  <c r="Z14" i="14"/>
  <c r="Y14" i="14"/>
  <c r="W14" i="14"/>
  <c r="V14" i="14"/>
  <c r="U14" i="14"/>
  <c r="X14" i="14" s="1"/>
  <c r="X13" i="14"/>
  <c r="W13" i="14"/>
  <c r="Z13" i="14" s="1"/>
  <c r="V13" i="14"/>
  <c r="Y13" i="14" s="1"/>
  <c r="U13" i="14"/>
  <c r="Z12" i="14"/>
  <c r="Y12" i="14"/>
  <c r="W12" i="14"/>
  <c r="V12" i="14"/>
  <c r="U12" i="14"/>
  <c r="X12" i="14" s="1"/>
  <c r="X11" i="14"/>
  <c r="W11" i="14"/>
  <c r="Z11" i="14" s="1"/>
  <c r="V11" i="14"/>
  <c r="Y11" i="14" s="1"/>
  <c r="U11" i="14"/>
  <c r="Z10" i="14"/>
  <c r="Y10" i="14"/>
  <c r="W10" i="14"/>
  <c r="V10" i="14"/>
  <c r="U10" i="14"/>
  <c r="X10" i="14" s="1"/>
  <c r="X9" i="14"/>
  <c r="W9" i="14"/>
  <c r="Z9" i="14" s="1"/>
  <c r="V9" i="14"/>
  <c r="Y9" i="14" s="1"/>
  <c r="U9" i="14"/>
  <c r="Z8" i="14"/>
  <c r="Y8" i="14"/>
  <c r="W8" i="14"/>
  <c r="V8" i="14"/>
  <c r="U8" i="14"/>
  <c r="X8" i="14" s="1"/>
  <c r="AC227" i="13"/>
  <c r="AB227" i="13"/>
  <c r="AE227" i="13" s="1"/>
  <c r="AA227" i="13"/>
  <c r="AD227" i="13" s="1"/>
  <c r="Z227" i="13"/>
  <c r="AE226" i="13"/>
  <c r="AD226" i="13"/>
  <c r="AB226" i="13"/>
  <c r="AA226" i="13"/>
  <c r="Z226" i="13"/>
  <c r="AC226" i="13" s="1"/>
  <c r="AC225" i="13"/>
  <c r="AB225" i="13"/>
  <c r="AE225" i="13" s="1"/>
  <c r="AA225" i="13"/>
  <c r="AD225" i="13" s="1"/>
  <c r="Z225" i="13"/>
  <c r="Z90" i="13"/>
  <c r="Y90" i="13"/>
  <c r="W90" i="13"/>
  <c r="V90" i="13"/>
  <c r="U90" i="13"/>
  <c r="X90" i="13" s="1"/>
  <c r="X89" i="13"/>
  <c r="W89" i="13"/>
  <c r="Z89" i="13" s="1"/>
  <c r="V89" i="13"/>
  <c r="Y89" i="13" s="1"/>
  <c r="U89" i="13"/>
  <c r="Z88" i="13"/>
  <c r="Y88" i="13"/>
  <c r="W88" i="13"/>
  <c r="V88" i="13"/>
  <c r="U88" i="13"/>
  <c r="X88" i="13" s="1"/>
  <c r="X87" i="13"/>
  <c r="W87" i="13"/>
  <c r="Z87" i="13" s="1"/>
  <c r="V87" i="13"/>
  <c r="Y87" i="13" s="1"/>
  <c r="U87" i="13"/>
  <c r="Z86" i="13"/>
  <c r="Y86" i="13"/>
  <c r="W86" i="13"/>
  <c r="V86" i="13"/>
  <c r="U86" i="13"/>
  <c r="X86" i="13" s="1"/>
  <c r="X85" i="13"/>
  <c r="W85" i="13"/>
  <c r="Z85" i="13" s="1"/>
  <c r="V85" i="13"/>
  <c r="Y85" i="13" s="1"/>
  <c r="U85" i="13"/>
  <c r="Z84" i="13"/>
  <c r="Y84" i="13"/>
  <c r="W84" i="13"/>
  <c r="V84" i="13"/>
  <c r="U84" i="13"/>
  <c r="X84" i="13" s="1"/>
  <c r="X83" i="13"/>
  <c r="W83" i="13"/>
  <c r="Z83" i="13" s="1"/>
  <c r="V83" i="13"/>
  <c r="Y83" i="13" s="1"/>
  <c r="U83" i="13"/>
  <c r="Z82" i="13"/>
  <c r="Y82" i="13"/>
  <c r="W82" i="13"/>
  <c r="V82" i="13"/>
  <c r="U82" i="13"/>
  <c r="X82" i="13" s="1"/>
  <c r="X81" i="13"/>
  <c r="W81" i="13"/>
  <c r="Z81" i="13" s="1"/>
  <c r="V81" i="13"/>
  <c r="Y81" i="13" s="1"/>
  <c r="U81" i="13"/>
  <c r="Z80" i="13"/>
  <c r="Y80" i="13"/>
  <c r="W80" i="13"/>
  <c r="V80" i="13"/>
  <c r="U80" i="13"/>
  <c r="X80" i="13" s="1"/>
  <c r="X79" i="13"/>
  <c r="W79" i="13"/>
  <c r="Z79" i="13" s="1"/>
  <c r="V79" i="13"/>
  <c r="Y79" i="13" s="1"/>
  <c r="U79" i="13"/>
  <c r="Z78" i="13"/>
  <c r="Y78" i="13"/>
  <c r="W78" i="13"/>
  <c r="V78" i="13"/>
  <c r="U78" i="13"/>
  <c r="X78" i="13" s="1"/>
  <c r="X77" i="13"/>
  <c r="W77" i="13"/>
  <c r="Z77" i="13" s="1"/>
  <c r="V77" i="13"/>
  <c r="Y77" i="13" s="1"/>
  <c r="U77" i="13"/>
  <c r="Z76" i="13"/>
  <c r="Y76" i="13"/>
  <c r="W76" i="13"/>
  <c r="V76" i="13"/>
  <c r="U76" i="13"/>
  <c r="X76" i="13" s="1"/>
  <c r="X75" i="13"/>
  <c r="W75" i="13"/>
  <c r="Z75" i="13" s="1"/>
  <c r="V75" i="13"/>
  <c r="Y75" i="13" s="1"/>
  <c r="U75" i="13"/>
  <c r="Z74" i="13"/>
  <c r="Y74" i="13"/>
  <c r="W74" i="13"/>
  <c r="V74" i="13"/>
  <c r="U74" i="13"/>
  <c r="X74" i="13" s="1"/>
  <c r="X73" i="13"/>
  <c r="W73" i="13"/>
  <c r="Z73" i="13" s="1"/>
  <c r="V73" i="13"/>
  <c r="Y73" i="13" s="1"/>
  <c r="U73" i="13"/>
  <c r="Z72" i="13"/>
  <c r="Y72" i="13"/>
  <c r="W72" i="13"/>
  <c r="V72" i="13"/>
  <c r="U72" i="13"/>
  <c r="X72" i="13" s="1"/>
  <c r="X71" i="13"/>
  <c r="W71" i="13"/>
  <c r="Z71" i="13" s="1"/>
  <c r="V71" i="13"/>
  <c r="Y71" i="13" s="1"/>
  <c r="U71" i="13"/>
  <c r="Z70" i="13"/>
  <c r="Y70" i="13"/>
  <c r="W70" i="13"/>
  <c r="V70" i="13"/>
  <c r="U70" i="13"/>
  <c r="X70" i="13" s="1"/>
  <c r="X69" i="13"/>
  <c r="W69" i="13"/>
  <c r="Z69" i="13" s="1"/>
  <c r="V69" i="13"/>
  <c r="Y69" i="13" s="1"/>
  <c r="U69" i="13"/>
  <c r="Z68" i="13"/>
  <c r="Y68" i="13"/>
  <c r="W68" i="13"/>
  <c r="V68" i="13"/>
  <c r="U68" i="13"/>
  <c r="X68" i="13" s="1"/>
  <c r="X67" i="13"/>
  <c r="W67" i="13"/>
  <c r="Z67" i="13" s="1"/>
  <c r="V67" i="13"/>
  <c r="Y67" i="13" s="1"/>
  <c r="U67" i="13"/>
  <c r="Z66" i="13"/>
  <c r="Y66" i="13"/>
  <c r="W66" i="13"/>
  <c r="V66" i="13"/>
  <c r="U66" i="13"/>
  <c r="X66" i="13" s="1"/>
  <c r="X65" i="13"/>
  <c r="W65" i="13"/>
  <c r="Z65" i="13" s="1"/>
  <c r="V65" i="13"/>
  <c r="Y65" i="13" s="1"/>
  <c r="U65" i="13"/>
  <c r="Z64" i="13"/>
  <c r="Y64" i="13"/>
  <c r="W64" i="13"/>
  <c r="V64" i="13"/>
  <c r="U64" i="13"/>
  <c r="X64" i="13" s="1"/>
  <c r="X63" i="13"/>
  <c r="W63" i="13"/>
  <c r="Z63" i="13" s="1"/>
  <c r="V63" i="13"/>
  <c r="Y63" i="13" s="1"/>
  <c r="U63" i="13"/>
  <c r="Z62" i="13"/>
  <c r="Y62" i="13"/>
  <c r="W62" i="13"/>
  <c r="V62" i="13"/>
  <c r="U62" i="13"/>
  <c r="X62" i="13" s="1"/>
  <c r="X61" i="13"/>
  <c r="W61" i="13"/>
  <c r="Z61" i="13" s="1"/>
  <c r="V61" i="13"/>
  <c r="Y61" i="13" s="1"/>
  <c r="U61" i="13"/>
  <c r="Z60" i="13"/>
  <c r="Y60" i="13"/>
  <c r="W60" i="13"/>
  <c r="V60" i="13"/>
  <c r="U60" i="13"/>
  <c r="X60" i="13" s="1"/>
  <c r="X59" i="13"/>
  <c r="W59" i="13"/>
  <c r="Z59" i="13" s="1"/>
  <c r="V59" i="13"/>
  <c r="Y59" i="13" s="1"/>
  <c r="U59" i="13"/>
  <c r="Z58" i="13"/>
  <c r="Y58" i="13"/>
  <c r="W58" i="13"/>
  <c r="V58" i="13"/>
  <c r="U58" i="13"/>
  <c r="X58" i="13" s="1"/>
  <c r="X57" i="13"/>
  <c r="W57" i="13"/>
  <c r="Z57" i="13" s="1"/>
  <c r="V57" i="13"/>
  <c r="Y57" i="13" s="1"/>
  <c r="U57" i="13"/>
  <c r="Z56" i="13"/>
  <c r="Y56" i="13"/>
  <c r="W56" i="13"/>
  <c r="V56" i="13"/>
  <c r="U56" i="13"/>
  <c r="X56" i="13" s="1"/>
  <c r="X55" i="13"/>
  <c r="W55" i="13"/>
  <c r="Z55" i="13" s="1"/>
  <c r="V55" i="13"/>
  <c r="Y55" i="13" s="1"/>
  <c r="U55" i="13"/>
  <c r="Z54" i="13"/>
  <c r="Y54" i="13"/>
  <c r="W54" i="13"/>
  <c r="V54" i="13"/>
  <c r="U54" i="13"/>
  <c r="X54" i="13" s="1"/>
  <c r="X53" i="13"/>
  <c r="W53" i="13"/>
  <c r="Z53" i="13" s="1"/>
  <c r="V53" i="13"/>
  <c r="Y53" i="13" s="1"/>
  <c r="U53" i="13"/>
  <c r="Z52" i="13"/>
  <c r="Y52" i="13"/>
  <c r="W52" i="13"/>
  <c r="V52" i="13"/>
  <c r="U52" i="13"/>
  <c r="X52" i="13" s="1"/>
  <c r="X51" i="13"/>
  <c r="W51" i="13"/>
  <c r="Z51" i="13" s="1"/>
  <c r="V51" i="13"/>
  <c r="Y51" i="13" s="1"/>
  <c r="U51" i="13"/>
  <c r="Z50" i="13"/>
  <c r="Y50" i="13"/>
  <c r="W50" i="13"/>
  <c r="V50" i="13"/>
  <c r="U50" i="13"/>
  <c r="X50" i="13" s="1"/>
  <c r="X49" i="13"/>
  <c r="W49" i="13"/>
  <c r="Z49" i="13" s="1"/>
  <c r="V49" i="13"/>
  <c r="Y49" i="13" s="1"/>
  <c r="U49" i="13"/>
  <c r="Z47" i="13"/>
  <c r="Y47" i="13"/>
  <c r="W47" i="13"/>
  <c r="V47" i="13"/>
  <c r="U47" i="13"/>
  <c r="X47" i="13" s="1"/>
  <c r="X46" i="13"/>
  <c r="W46" i="13"/>
  <c r="Z46" i="13" s="1"/>
  <c r="V46" i="13"/>
  <c r="Y46" i="13" s="1"/>
  <c r="U46" i="13"/>
  <c r="Z45" i="13"/>
  <c r="Y45" i="13"/>
  <c r="W45" i="13"/>
  <c r="V45" i="13"/>
  <c r="U45" i="13"/>
  <c r="X45" i="13" s="1"/>
  <c r="X44" i="13"/>
  <c r="W44" i="13"/>
  <c r="Z44" i="13" s="1"/>
  <c r="V44" i="13"/>
  <c r="Y44" i="13" s="1"/>
  <c r="U44" i="13"/>
  <c r="Z43" i="13"/>
  <c r="Y43" i="13"/>
  <c r="W43" i="13"/>
  <c r="V43" i="13"/>
  <c r="U43" i="13"/>
  <c r="X43" i="13" s="1"/>
  <c r="X42" i="13"/>
  <c r="W42" i="13"/>
  <c r="Z42" i="13" s="1"/>
  <c r="V42" i="13"/>
  <c r="Y42" i="13" s="1"/>
  <c r="U42" i="13"/>
  <c r="Z41" i="13"/>
  <c r="Y41" i="13"/>
  <c r="W41" i="13"/>
  <c r="V41" i="13"/>
  <c r="U41" i="13"/>
  <c r="X41" i="13" s="1"/>
  <c r="X40" i="13"/>
  <c r="W40" i="13"/>
  <c r="Z40" i="13" s="1"/>
  <c r="V40" i="13"/>
  <c r="Y40" i="13" s="1"/>
  <c r="U40" i="13"/>
  <c r="Z39" i="13"/>
  <c r="Y39" i="13"/>
  <c r="W39" i="13"/>
  <c r="V39" i="13"/>
  <c r="U39" i="13"/>
  <c r="X39" i="13" s="1"/>
  <c r="X38" i="13"/>
  <c r="W38" i="13"/>
  <c r="Z38" i="13" s="1"/>
  <c r="V38" i="13"/>
  <c r="Y38" i="13" s="1"/>
  <c r="U38" i="13"/>
  <c r="Z37" i="13"/>
  <c r="Y37" i="13"/>
  <c r="W37" i="13"/>
  <c r="V37" i="13"/>
  <c r="U37" i="13"/>
  <c r="X37" i="13" s="1"/>
  <c r="X36" i="13"/>
  <c r="W36" i="13"/>
  <c r="Z36" i="13" s="1"/>
  <c r="V36" i="13"/>
  <c r="Y36" i="13" s="1"/>
  <c r="U36" i="13"/>
  <c r="Z35" i="13"/>
  <c r="Y35" i="13"/>
  <c r="W35" i="13"/>
  <c r="V35" i="13"/>
  <c r="U35" i="13"/>
  <c r="X35" i="13" s="1"/>
  <c r="Y34" i="13"/>
  <c r="X34" i="13"/>
  <c r="W34" i="13"/>
  <c r="Z34" i="13" s="1"/>
  <c r="V34" i="13"/>
  <c r="U34" i="13"/>
  <c r="Z33" i="13"/>
  <c r="Y33" i="13"/>
  <c r="W33" i="13"/>
  <c r="V33" i="13"/>
  <c r="U33" i="13"/>
  <c r="X33" i="13" s="1"/>
  <c r="Y32" i="13"/>
  <c r="X32" i="13"/>
  <c r="W32" i="13"/>
  <c r="Z32" i="13" s="1"/>
  <c r="V32" i="13"/>
  <c r="U32" i="13"/>
  <c r="Z31" i="13"/>
  <c r="Y31" i="13"/>
  <c r="W31" i="13"/>
  <c r="V31" i="13"/>
  <c r="U31" i="13"/>
  <c r="X31" i="13" s="1"/>
  <c r="Y30" i="13"/>
  <c r="X30" i="13"/>
  <c r="W30" i="13"/>
  <c r="Z30" i="13" s="1"/>
  <c r="V30" i="13"/>
  <c r="U30" i="13"/>
  <c r="Z29" i="13"/>
  <c r="Y29" i="13"/>
  <c r="W29" i="13"/>
  <c r="V29" i="13"/>
  <c r="U29" i="13"/>
  <c r="X29" i="13" s="1"/>
  <c r="Y28" i="13"/>
  <c r="X28" i="13"/>
  <c r="W28" i="13"/>
  <c r="Z28" i="13" s="1"/>
  <c r="V28" i="13"/>
  <c r="U28" i="13"/>
  <c r="Z27" i="13"/>
  <c r="Y27" i="13"/>
  <c r="W27" i="13"/>
  <c r="V27" i="13"/>
  <c r="U27" i="13"/>
  <c r="X27" i="13" s="1"/>
  <c r="Y26" i="13"/>
  <c r="X26" i="13"/>
  <c r="W26" i="13"/>
  <c r="Z26" i="13" s="1"/>
  <c r="V26" i="13"/>
  <c r="U26" i="13"/>
  <c r="Z25" i="13"/>
  <c r="Y25" i="13"/>
  <c r="W25" i="13"/>
  <c r="V25" i="13"/>
  <c r="U25" i="13"/>
  <c r="X25" i="13" s="1"/>
  <c r="Y24" i="13"/>
  <c r="X24" i="13"/>
  <c r="W24" i="13"/>
  <c r="Z24" i="13" s="1"/>
  <c r="V24" i="13"/>
  <c r="U24" i="13"/>
  <c r="Z23" i="13"/>
  <c r="Y23" i="13"/>
  <c r="W23" i="13"/>
  <c r="V23" i="13"/>
  <c r="U23" i="13"/>
  <c r="X23" i="13" s="1"/>
  <c r="Y22" i="13"/>
  <c r="X22" i="13"/>
  <c r="W22" i="13"/>
  <c r="Z22" i="13" s="1"/>
  <c r="V22" i="13"/>
  <c r="U22" i="13"/>
  <c r="Z21" i="13"/>
  <c r="Y21" i="13"/>
  <c r="W21" i="13"/>
  <c r="V21" i="13"/>
  <c r="U21" i="13"/>
  <c r="X21" i="13" s="1"/>
  <c r="Y20" i="13"/>
  <c r="X20" i="13"/>
  <c r="W20" i="13"/>
  <c r="Z20" i="13" s="1"/>
  <c r="V20" i="13"/>
  <c r="U20" i="13"/>
  <c r="Z19" i="13"/>
  <c r="Y19" i="13"/>
  <c r="W19" i="13"/>
  <c r="V19" i="13"/>
  <c r="U19" i="13"/>
  <c r="X19" i="13" s="1"/>
  <c r="Y18" i="13"/>
  <c r="X18" i="13"/>
  <c r="W18" i="13"/>
  <c r="Z18" i="13" s="1"/>
  <c r="V18" i="13"/>
  <c r="U18" i="13"/>
  <c r="Z17" i="13"/>
  <c r="Y17" i="13"/>
  <c r="W17" i="13"/>
  <c r="V17" i="13"/>
  <c r="U17" i="13"/>
  <c r="X17" i="13" s="1"/>
  <c r="Y16" i="13"/>
  <c r="X16" i="13"/>
  <c r="W16" i="13"/>
  <c r="Z16" i="13" s="1"/>
  <c r="V16" i="13"/>
  <c r="U16" i="13"/>
  <c r="Z15" i="13"/>
  <c r="Y15" i="13"/>
  <c r="W15" i="13"/>
  <c r="V15" i="13"/>
  <c r="U15" i="13"/>
  <c r="X15" i="13" s="1"/>
  <c r="Y14" i="13"/>
  <c r="X14" i="13"/>
  <c r="W14" i="13"/>
  <c r="Z14" i="13" s="1"/>
  <c r="V14" i="13"/>
  <c r="U14" i="13"/>
  <c r="Z13" i="13"/>
  <c r="Y13" i="13"/>
  <c r="W13" i="13"/>
  <c r="V13" i="13"/>
  <c r="U13" i="13"/>
  <c r="X13" i="13" s="1"/>
  <c r="Y12" i="13"/>
  <c r="X12" i="13"/>
  <c r="W12" i="13"/>
  <c r="Z12" i="13" s="1"/>
  <c r="V12" i="13"/>
  <c r="U12" i="13"/>
  <c r="Z11" i="13"/>
  <c r="Y11" i="13"/>
  <c r="W11" i="13"/>
  <c r="V11" i="13"/>
  <c r="U11" i="13"/>
  <c r="X11" i="13" s="1"/>
  <c r="Y10" i="13"/>
  <c r="X10" i="13"/>
  <c r="W10" i="13"/>
  <c r="Z10" i="13" s="1"/>
  <c r="V10" i="13"/>
  <c r="U10" i="13"/>
  <c r="Z9" i="13"/>
  <c r="Y9" i="13"/>
  <c r="W9" i="13"/>
  <c r="V9" i="13"/>
  <c r="U9" i="13"/>
  <c r="X9" i="13" s="1"/>
  <c r="Y8" i="13"/>
  <c r="X8" i="13"/>
  <c r="W8" i="13"/>
  <c r="Z8" i="13" s="1"/>
  <c r="V8" i="13"/>
  <c r="U8" i="13"/>
  <c r="Y90" i="12"/>
  <c r="W90" i="12"/>
  <c r="Z90" i="12" s="1"/>
  <c r="V90" i="12"/>
  <c r="U90" i="12"/>
  <c r="X90" i="12" s="1"/>
  <c r="Y89" i="12"/>
  <c r="W89" i="12"/>
  <c r="Z89" i="12" s="1"/>
  <c r="V89" i="12"/>
  <c r="U89" i="12"/>
  <c r="X89" i="12" s="1"/>
  <c r="Y88" i="12"/>
  <c r="W88" i="12"/>
  <c r="Z88" i="12" s="1"/>
  <c r="V88" i="12"/>
  <c r="U88" i="12"/>
  <c r="X88" i="12" s="1"/>
  <c r="Y87" i="12"/>
  <c r="W87" i="12"/>
  <c r="Z87" i="12" s="1"/>
  <c r="V87" i="12"/>
  <c r="U87" i="12"/>
  <c r="X87" i="12" s="1"/>
  <c r="Y86" i="12"/>
  <c r="W86" i="12"/>
  <c r="Z86" i="12" s="1"/>
  <c r="V86" i="12"/>
  <c r="U86" i="12"/>
  <c r="X86" i="12" s="1"/>
  <c r="Y85" i="12"/>
  <c r="W85" i="12"/>
  <c r="Z85" i="12" s="1"/>
  <c r="V85" i="12"/>
  <c r="U85" i="12"/>
  <c r="X85" i="12" s="1"/>
  <c r="Y84" i="12"/>
  <c r="W84" i="12"/>
  <c r="Z84" i="12" s="1"/>
  <c r="V84" i="12"/>
  <c r="U84" i="12"/>
  <c r="X84" i="12" s="1"/>
  <c r="Y83" i="12"/>
  <c r="W83" i="12"/>
  <c r="Z83" i="12" s="1"/>
  <c r="V83" i="12"/>
  <c r="U83" i="12"/>
  <c r="X83" i="12" s="1"/>
  <c r="Y82" i="12"/>
  <c r="W82" i="12"/>
  <c r="Z82" i="12" s="1"/>
  <c r="V82" i="12"/>
  <c r="U82" i="12"/>
  <c r="X82" i="12" s="1"/>
  <c r="Y81" i="12"/>
  <c r="W81" i="12"/>
  <c r="Z81" i="12" s="1"/>
  <c r="V81" i="12"/>
  <c r="U81" i="12"/>
  <c r="X81" i="12" s="1"/>
  <c r="Y80" i="12"/>
  <c r="W80" i="12"/>
  <c r="Z80" i="12" s="1"/>
  <c r="V80" i="12"/>
  <c r="U80" i="12"/>
  <c r="X80" i="12" s="1"/>
  <c r="Y79" i="12"/>
  <c r="W79" i="12"/>
  <c r="Z79" i="12" s="1"/>
  <c r="V79" i="12"/>
  <c r="U79" i="12"/>
  <c r="X79" i="12" s="1"/>
  <c r="Y78" i="12"/>
  <c r="W78" i="12"/>
  <c r="Z78" i="12" s="1"/>
  <c r="V78" i="12"/>
  <c r="U78" i="12"/>
  <c r="X78" i="12" s="1"/>
  <c r="Y77" i="12"/>
  <c r="W77" i="12"/>
  <c r="Z77" i="12" s="1"/>
  <c r="V77" i="12"/>
  <c r="U77" i="12"/>
  <c r="X77" i="12" s="1"/>
  <c r="Y76" i="12"/>
  <c r="W76" i="12"/>
  <c r="Z76" i="12" s="1"/>
  <c r="V76" i="12"/>
  <c r="U76" i="12"/>
  <c r="X76" i="12" s="1"/>
  <c r="Y75" i="12"/>
  <c r="W75" i="12"/>
  <c r="Z75" i="12" s="1"/>
  <c r="V75" i="12"/>
  <c r="U75" i="12"/>
  <c r="X75" i="12" s="1"/>
  <c r="Y74" i="12"/>
  <c r="W74" i="12"/>
  <c r="Z74" i="12" s="1"/>
  <c r="V74" i="12"/>
  <c r="U74" i="12"/>
  <c r="X74" i="12" s="1"/>
  <c r="Y73" i="12"/>
  <c r="W73" i="12"/>
  <c r="Z73" i="12" s="1"/>
  <c r="V73" i="12"/>
  <c r="U73" i="12"/>
  <c r="X73" i="12" s="1"/>
  <c r="Y72" i="12"/>
  <c r="W72" i="12"/>
  <c r="Z72" i="12" s="1"/>
  <c r="V72" i="12"/>
  <c r="U72" i="12"/>
  <c r="X72" i="12" s="1"/>
  <c r="Y71" i="12"/>
  <c r="W71" i="12"/>
  <c r="Z71" i="12" s="1"/>
  <c r="V71" i="12"/>
  <c r="U71" i="12"/>
  <c r="X71" i="12" s="1"/>
  <c r="Y70" i="12"/>
  <c r="W70" i="12"/>
  <c r="Z70" i="12" s="1"/>
  <c r="V70" i="12"/>
  <c r="U70" i="12"/>
  <c r="X70" i="12" s="1"/>
  <c r="Y69" i="12"/>
  <c r="W69" i="12"/>
  <c r="Z69" i="12" s="1"/>
  <c r="V69" i="12"/>
  <c r="U69" i="12"/>
  <c r="X69" i="12" s="1"/>
  <c r="Y68" i="12"/>
  <c r="W68" i="12"/>
  <c r="Z68" i="12" s="1"/>
  <c r="V68" i="12"/>
  <c r="U68" i="12"/>
  <c r="X68" i="12" s="1"/>
  <c r="Y67" i="12"/>
  <c r="W67" i="12"/>
  <c r="Z67" i="12" s="1"/>
  <c r="V67" i="12"/>
  <c r="U67" i="12"/>
  <c r="X67" i="12" s="1"/>
  <c r="Y66" i="12"/>
  <c r="W66" i="12"/>
  <c r="Z66" i="12" s="1"/>
  <c r="V66" i="12"/>
  <c r="U66" i="12"/>
  <c r="X66" i="12" s="1"/>
  <c r="Y65" i="12"/>
  <c r="W65" i="12"/>
  <c r="Z65" i="12" s="1"/>
  <c r="V65" i="12"/>
  <c r="U65" i="12"/>
  <c r="X65" i="12" s="1"/>
  <c r="Y64" i="12"/>
  <c r="W64" i="12"/>
  <c r="Z64" i="12" s="1"/>
  <c r="V64" i="12"/>
  <c r="U64" i="12"/>
  <c r="X64" i="12" s="1"/>
  <c r="Y63" i="12"/>
  <c r="W63" i="12"/>
  <c r="Z63" i="12" s="1"/>
  <c r="V63" i="12"/>
  <c r="U63" i="12"/>
  <c r="X63" i="12" s="1"/>
  <c r="Y62" i="12"/>
  <c r="W62" i="12"/>
  <c r="Z62" i="12" s="1"/>
  <c r="V62" i="12"/>
  <c r="U62" i="12"/>
  <c r="X62" i="12" s="1"/>
  <c r="Y61" i="12"/>
  <c r="W61" i="12"/>
  <c r="Z61" i="12" s="1"/>
  <c r="V61" i="12"/>
  <c r="U61" i="12"/>
  <c r="X61" i="12" s="1"/>
  <c r="Y60" i="12"/>
  <c r="W60" i="12"/>
  <c r="Z60" i="12" s="1"/>
  <c r="V60" i="12"/>
  <c r="U60" i="12"/>
  <c r="X60" i="12" s="1"/>
  <c r="Y59" i="12"/>
  <c r="W59" i="12"/>
  <c r="Z59" i="12" s="1"/>
  <c r="V59" i="12"/>
  <c r="U59" i="12"/>
  <c r="X59" i="12" s="1"/>
  <c r="Y58" i="12"/>
  <c r="W58" i="12"/>
  <c r="Z58" i="12" s="1"/>
  <c r="V58" i="12"/>
  <c r="U58" i="12"/>
  <c r="X58" i="12" s="1"/>
  <c r="Y57" i="12"/>
  <c r="W57" i="12"/>
  <c r="Z57" i="12" s="1"/>
  <c r="V57" i="12"/>
  <c r="U57" i="12"/>
  <c r="X57" i="12" s="1"/>
  <c r="Y56" i="12"/>
  <c r="W56" i="12"/>
  <c r="Z56" i="12" s="1"/>
  <c r="V56" i="12"/>
  <c r="U56" i="12"/>
  <c r="X56" i="12" s="1"/>
  <c r="Y55" i="12"/>
  <c r="W55" i="12"/>
  <c r="Z55" i="12" s="1"/>
  <c r="V55" i="12"/>
  <c r="U55" i="12"/>
  <c r="X55" i="12" s="1"/>
  <c r="Y54" i="12"/>
  <c r="W54" i="12"/>
  <c r="Z54" i="12" s="1"/>
  <c r="V54" i="12"/>
  <c r="U54" i="12"/>
  <c r="X54" i="12" s="1"/>
  <c r="Y53" i="12"/>
  <c r="W53" i="12"/>
  <c r="Z53" i="12" s="1"/>
  <c r="V53" i="12"/>
  <c r="U53" i="12"/>
  <c r="X53" i="12" s="1"/>
  <c r="Y52" i="12"/>
  <c r="W52" i="12"/>
  <c r="Z52" i="12" s="1"/>
  <c r="V52" i="12"/>
  <c r="U52" i="12"/>
  <c r="X52" i="12" s="1"/>
  <c r="Y51" i="12"/>
  <c r="W51" i="12"/>
  <c r="Z51" i="12" s="1"/>
  <c r="V51" i="12"/>
  <c r="U51" i="12"/>
  <c r="X51" i="12" s="1"/>
  <c r="Y50" i="12"/>
  <c r="W50" i="12"/>
  <c r="Z50" i="12" s="1"/>
  <c r="V50" i="12"/>
  <c r="U50" i="12"/>
  <c r="X50" i="12" s="1"/>
  <c r="Y49" i="12"/>
  <c r="W49" i="12"/>
  <c r="Z49" i="12" s="1"/>
  <c r="V49" i="12"/>
  <c r="U49" i="12"/>
  <c r="X49" i="12" s="1"/>
  <c r="Y47" i="12"/>
  <c r="W47" i="12"/>
  <c r="Z47" i="12" s="1"/>
  <c r="V47" i="12"/>
  <c r="U47" i="12"/>
  <c r="X47" i="12" s="1"/>
  <c r="Y46" i="12"/>
  <c r="W46" i="12"/>
  <c r="Z46" i="12" s="1"/>
  <c r="V46" i="12"/>
  <c r="U46" i="12"/>
  <c r="X46" i="12" s="1"/>
  <c r="Y45" i="12"/>
  <c r="W45" i="12"/>
  <c r="Z45" i="12" s="1"/>
  <c r="V45" i="12"/>
  <c r="U45" i="12"/>
  <c r="X45" i="12" s="1"/>
  <c r="Y44" i="12"/>
  <c r="W44" i="12"/>
  <c r="Z44" i="12" s="1"/>
  <c r="V44" i="12"/>
  <c r="U44" i="12"/>
  <c r="X44" i="12" s="1"/>
  <c r="Y43" i="12"/>
  <c r="W43" i="12"/>
  <c r="Z43" i="12" s="1"/>
  <c r="V43" i="12"/>
  <c r="U43" i="12"/>
  <c r="X43" i="12" s="1"/>
  <c r="Y42" i="12"/>
  <c r="W42" i="12"/>
  <c r="Z42" i="12" s="1"/>
  <c r="V42" i="12"/>
  <c r="U42" i="12"/>
  <c r="X42" i="12" s="1"/>
  <c r="Y41" i="12"/>
  <c r="W41" i="12"/>
  <c r="Z41" i="12" s="1"/>
  <c r="V41" i="12"/>
  <c r="U41" i="12"/>
  <c r="X41" i="12" s="1"/>
  <c r="Y40" i="12"/>
  <c r="W40" i="12"/>
  <c r="Z40" i="12" s="1"/>
  <c r="V40" i="12"/>
  <c r="U40" i="12"/>
  <c r="X40" i="12" s="1"/>
  <c r="Y39" i="12"/>
  <c r="W39" i="12"/>
  <c r="Z39" i="12" s="1"/>
  <c r="V39" i="12"/>
  <c r="U39" i="12"/>
  <c r="X39" i="12" s="1"/>
  <c r="Y38" i="12"/>
  <c r="W38" i="12"/>
  <c r="Z38" i="12" s="1"/>
  <c r="V38" i="12"/>
  <c r="U38" i="12"/>
  <c r="X38" i="12" s="1"/>
  <c r="Y37" i="12"/>
  <c r="W37" i="12"/>
  <c r="Z37" i="12" s="1"/>
  <c r="V37" i="12"/>
  <c r="U37" i="12"/>
  <c r="X37" i="12" s="1"/>
  <c r="Y36" i="12"/>
  <c r="W36" i="12"/>
  <c r="Z36" i="12" s="1"/>
  <c r="V36" i="12"/>
  <c r="U36" i="12"/>
  <c r="X36" i="12" s="1"/>
  <c r="Y35" i="12"/>
  <c r="W35" i="12"/>
  <c r="Z35" i="12" s="1"/>
  <c r="V35" i="12"/>
  <c r="U35" i="12"/>
  <c r="X35" i="12" s="1"/>
  <c r="Y34" i="12"/>
  <c r="W34" i="12"/>
  <c r="Z34" i="12" s="1"/>
  <c r="V34" i="12"/>
  <c r="U34" i="12"/>
  <c r="X34" i="12" s="1"/>
  <c r="Y33" i="12"/>
  <c r="W33" i="12"/>
  <c r="Z33" i="12" s="1"/>
  <c r="V33" i="12"/>
  <c r="U33" i="12"/>
  <c r="X33" i="12" s="1"/>
  <c r="Y32" i="12"/>
  <c r="W32" i="12"/>
  <c r="Z32" i="12" s="1"/>
  <c r="V32" i="12"/>
  <c r="U32" i="12"/>
  <c r="X32" i="12" s="1"/>
  <c r="Y31" i="12"/>
  <c r="W31" i="12"/>
  <c r="Z31" i="12" s="1"/>
  <c r="V31" i="12"/>
  <c r="U31" i="12"/>
  <c r="X31" i="12" s="1"/>
  <c r="Y30" i="12"/>
  <c r="W30" i="12"/>
  <c r="Z30" i="12" s="1"/>
  <c r="V30" i="12"/>
  <c r="U30" i="12"/>
  <c r="X30" i="12" s="1"/>
  <c r="Y29" i="12"/>
  <c r="W29" i="12"/>
  <c r="Z29" i="12" s="1"/>
  <c r="V29" i="12"/>
  <c r="U29" i="12"/>
  <c r="X29" i="12" s="1"/>
  <c r="Y28" i="12"/>
  <c r="W28" i="12"/>
  <c r="Z28" i="12" s="1"/>
  <c r="V28" i="12"/>
  <c r="U28" i="12"/>
  <c r="X28" i="12" s="1"/>
  <c r="Y27" i="12"/>
  <c r="W27" i="12"/>
  <c r="Z27" i="12" s="1"/>
  <c r="V27" i="12"/>
  <c r="U27" i="12"/>
  <c r="X27" i="12" s="1"/>
  <c r="Y26" i="12"/>
  <c r="W26" i="12"/>
  <c r="Z26" i="12" s="1"/>
  <c r="V26" i="12"/>
  <c r="U26" i="12"/>
  <c r="X26" i="12" s="1"/>
  <c r="Y25" i="12"/>
  <c r="W25" i="12"/>
  <c r="Z25" i="12" s="1"/>
  <c r="V25" i="12"/>
  <c r="U25" i="12"/>
  <c r="X25" i="12" s="1"/>
  <c r="Y24" i="12"/>
  <c r="W24" i="12"/>
  <c r="Z24" i="12" s="1"/>
  <c r="V24" i="12"/>
  <c r="U24" i="12"/>
  <c r="X24" i="12" s="1"/>
  <c r="Y23" i="12"/>
  <c r="W23" i="12"/>
  <c r="Z23" i="12" s="1"/>
  <c r="V23" i="12"/>
  <c r="U23" i="12"/>
  <c r="X23" i="12" s="1"/>
  <c r="Y22" i="12"/>
  <c r="W22" i="12"/>
  <c r="Z22" i="12" s="1"/>
  <c r="V22" i="12"/>
  <c r="U22" i="12"/>
  <c r="X22" i="12" s="1"/>
  <c r="Y21" i="12"/>
  <c r="W21" i="12"/>
  <c r="Z21" i="12" s="1"/>
  <c r="V21" i="12"/>
  <c r="U21" i="12"/>
  <c r="X21" i="12" s="1"/>
  <c r="Y20" i="12"/>
  <c r="W20" i="12"/>
  <c r="Z20" i="12" s="1"/>
  <c r="V20" i="12"/>
  <c r="U20" i="12"/>
  <c r="X20" i="12" s="1"/>
  <c r="Y19" i="12"/>
  <c r="W19" i="12"/>
  <c r="Z19" i="12" s="1"/>
  <c r="V19" i="12"/>
  <c r="U19" i="12"/>
  <c r="X19" i="12" s="1"/>
  <c r="Y18" i="12"/>
  <c r="W18" i="12"/>
  <c r="Z18" i="12" s="1"/>
  <c r="V18" i="12"/>
  <c r="U18" i="12"/>
  <c r="X18" i="12" s="1"/>
  <c r="Y17" i="12"/>
  <c r="W17" i="12"/>
  <c r="Z17" i="12" s="1"/>
  <c r="V17" i="12"/>
  <c r="U17" i="12"/>
  <c r="X17" i="12" s="1"/>
  <c r="Y16" i="12"/>
  <c r="W16" i="12"/>
  <c r="Z16" i="12" s="1"/>
  <c r="V16" i="12"/>
  <c r="U16" i="12"/>
  <c r="X16" i="12" s="1"/>
  <c r="Y15" i="12"/>
  <c r="W15" i="12"/>
  <c r="Z15" i="12" s="1"/>
  <c r="V15" i="12"/>
  <c r="U15" i="12"/>
  <c r="X15" i="12" s="1"/>
  <c r="Y14" i="12"/>
  <c r="W14" i="12"/>
  <c r="Z14" i="12" s="1"/>
  <c r="V14" i="12"/>
  <c r="U14" i="12"/>
  <c r="X14" i="12" s="1"/>
  <c r="Y13" i="12"/>
  <c r="W13" i="12"/>
  <c r="Z13" i="12" s="1"/>
  <c r="V13" i="12"/>
  <c r="U13" i="12"/>
  <c r="X13" i="12" s="1"/>
  <c r="Y12" i="12"/>
  <c r="W12" i="12"/>
  <c r="Z12" i="12" s="1"/>
  <c r="V12" i="12"/>
  <c r="U12" i="12"/>
  <c r="X12" i="12" s="1"/>
  <c r="Y11" i="12"/>
  <c r="W11" i="12"/>
  <c r="Z11" i="12" s="1"/>
  <c r="V11" i="12"/>
  <c r="U11" i="12"/>
  <c r="X11" i="12" s="1"/>
  <c r="Y10" i="12"/>
  <c r="W10" i="12"/>
  <c r="Z10" i="12" s="1"/>
  <c r="V10" i="12"/>
  <c r="U10" i="12"/>
  <c r="X10" i="12" s="1"/>
  <c r="Y9" i="12"/>
  <c r="W9" i="12"/>
  <c r="Z9" i="12" s="1"/>
  <c r="V9" i="12"/>
  <c r="U9" i="12"/>
  <c r="X9" i="12" s="1"/>
  <c r="Y8" i="12"/>
  <c r="W8" i="12"/>
  <c r="Z8" i="12" s="1"/>
  <c r="V8" i="12"/>
  <c r="U8" i="12"/>
  <c r="X8" i="12" s="1"/>
  <c r="Y90" i="11"/>
  <c r="W90" i="11"/>
  <c r="Z90" i="11" s="1"/>
  <c r="V90" i="11"/>
  <c r="U90" i="11"/>
  <c r="X90" i="11" s="1"/>
  <c r="Y89" i="11"/>
  <c r="W89" i="11"/>
  <c r="Z89" i="11" s="1"/>
  <c r="V89" i="11"/>
  <c r="U89" i="11"/>
  <c r="X89" i="11" s="1"/>
  <c r="Y88" i="11"/>
  <c r="W88" i="11"/>
  <c r="Z88" i="11" s="1"/>
  <c r="V88" i="11"/>
  <c r="U88" i="11"/>
  <c r="X88" i="11" s="1"/>
  <c r="Y87" i="11"/>
  <c r="X87" i="11"/>
  <c r="W87" i="11"/>
  <c r="Z87" i="11" s="1"/>
  <c r="V87" i="11"/>
  <c r="U87" i="11"/>
  <c r="Z86" i="11"/>
  <c r="W86" i="11"/>
  <c r="V86" i="11"/>
  <c r="Y86" i="11" s="1"/>
  <c r="U86" i="11"/>
  <c r="X86" i="11" s="1"/>
  <c r="Y85" i="11"/>
  <c r="X85" i="11"/>
  <c r="W85" i="11"/>
  <c r="Z85" i="11" s="1"/>
  <c r="V85" i="11"/>
  <c r="U85" i="11"/>
  <c r="Y84" i="11"/>
  <c r="W84" i="11"/>
  <c r="Z84" i="11" s="1"/>
  <c r="V84" i="11"/>
  <c r="U84" i="11"/>
  <c r="X84" i="11" s="1"/>
  <c r="Y83" i="11"/>
  <c r="X83" i="11"/>
  <c r="W83" i="11"/>
  <c r="Z83" i="11" s="1"/>
  <c r="V83" i="11"/>
  <c r="U83" i="11"/>
  <c r="Z82" i="11"/>
  <c r="W82" i="11"/>
  <c r="V82" i="11"/>
  <c r="Y82" i="11" s="1"/>
  <c r="U82" i="11"/>
  <c r="X82" i="11" s="1"/>
  <c r="Y81" i="11"/>
  <c r="X81" i="11"/>
  <c r="W81" i="11"/>
  <c r="Z81" i="11" s="1"/>
  <c r="V81" i="11"/>
  <c r="U81" i="11"/>
  <c r="Z80" i="11"/>
  <c r="Y80" i="11"/>
  <c r="X80" i="11"/>
  <c r="W80" i="11"/>
  <c r="V80" i="11"/>
  <c r="U80" i="11"/>
  <c r="Z79" i="11"/>
  <c r="X79" i="11"/>
  <c r="W79" i="11"/>
  <c r="V79" i="11"/>
  <c r="Y79" i="11" s="1"/>
  <c r="U79" i="11"/>
  <c r="Z78" i="11"/>
  <c r="Y78" i="11"/>
  <c r="X78" i="11"/>
  <c r="W78" i="11"/>
  <c r="V78" i="11"/>
  <c r="U78" i="11"/>
  <c r="Z77" i="11"/>
  <c r="X77" i="11"/>
  <c r="W77" i="11"/>
  <c r="V77" i="11"/>
  <c r="Y77" i="11" s="1"/>
  <c r="U77" i="11"/>
  <c r="Z76" i="11"/>
  <c r="Y76" i="11"/>
  <c r="X76" i="11"/>
  <c r="W76" i="11"/>
  <c r="V76" i="11"/>
  <c r="U76" i="11"/>
  <c r="Z75" i="11"/>
  <c r="X75" i="11"/>
  <c r="W75" i="11"/>
  <c r="V75" i="11"/>
  <c r="Y75" i="11" s="1"/>
  <c r="U75" i="11"/>
  <c r="Z74" i="11"/>
  <c r="Y74" i="11"/>
  <c r="X74" i="11"/>
  <c r="W74" i="11"/>
  <c r="V74" i="11"/>
  <c r="U74" i="11"/>
  <c r="Z73" i="11"/>
  <c r="X73" i="11"/>
  <c r="W73" i="11"/>
  <c r="V73" i="11"/>
  <c r="Y73" i="11" s="1"/>
  <c r="U73" i="11"/>
  <c r="Z72" i="11"/>
  <c r="Y72" i="11"/>
  <c r="X72" i="11"/>
  <c r="W72" i="11"/>
  <c r="V72" i="11"/>
  <c r="U72" i="11"/>
  <c r="Z71" i="11"/>
  <c r="X71" i="11"/>
  <c r="W71" i="11"/>
  <c r="V71" i="11"/>
  <c r="Y71" i="11" s="1"/>
  <c r="U71" i="11"/>
  <c r="Z70" i="11"/>
  <c r="Y70" i="11"/>
  <c r="X70" i="11"/>
  <c r="W70" i="11"/>
  <c r="V70" i="11"/>
  <c r="U70" i="11"/>
  <c r="Z69" i="11"/>
  <c r="X69" i="11"/>
  <c r="W69" i="11"/>
  <c r="V69" i="11"/>
  <c r="Y69" i="11" s="1"/>
  <c r="U69" i="11"/>
  <c r="Z68" i="11"/>
  <c r="Y68" i="11"/>
  <c r="X68" i="11"/>
  <c r="W68" i="11"/>
  <c r="V68" i="11"/>
  <c r="U68" i="11"/>
  <c r="Z67" i="11"/>
  <c r="X67" i="11"/>
  <c r="W67" i="11"/>
  <c r="V67" i="11"/>
  <c r="Y67" i="11" s="1"/>
  <c r="U67" i="11"/>
  <c r="Z66" i="11"/>
  <c r="Y66" i="11"/>
  <c r="X66" i="11"/>
  <c r="W66" i="11"/>
  <c r="V66" i="11"/>
  <c r="U66" i="11"/>
  <c r="Z65" i="11"/>
  <c r="X65" i="11"/>
  <c r="W65" i="11"/>
  <c r="V65" i="11"/>
  <c r="Y65" i="11" s="1"/>
  <c r="U65" i="11"/>
  <c r="Z64" i="11"/>
  <c r="Y64" i="11"/>
  <c r="X64" i="11"/>
  <c r="W64" i="11"/>
  <c r="V64" i="11"/>
  <c r="U64" i="11"/>
  <c r="Z63" i="11"/>
  <c r="X63" i="11"/>
  <c r="W63" i="11"/>
  <c r="V63" i="11"/>
  <c r="Y63" i="11" s="1"/>
  <c r="U63" i="11"/>
  <c r="Z62" i="11"/>
  <c r="Y62" i="11"/>
  <c r="X62" i="11"/>
  <c r="W62" i="11"/>
  <c r="V62" i="11"/>
  <c r="U62" i="11"/>
  <c r="Z61" i="11"/>
  <c r="X61" i="11"/>
  <c r="W61" i="11"/>
  <c r="V61" i="11"/>
  <c r="Y61" i="11" s="1"/>
  <c r="U61" i="11"/>
  <c r="Z60" i="11"/>
  <c r="Y60" i="11"/>
  <c r="X60" i="11"/>
  <c r="W60" i="11"/>
  <c r="V60" i="11"/>
  <c r="U60" i="11"/>
  <c r="Z59" i="11"/>
  <c r="X59" i="11"/>
  <c r="W59" i="11"/>
  <c r="V59" i="11"/>
  <c r="Y59" i="11" s="1"/>
  <c r="U59" i="11"/>
  <c r="Z58" i="11"/>
  <c r="Y58" i="11"/>
  <c r="X58" i="11"/>
  <c r="W58" i="11"/>
  <c r="V58" i="11"/>
  <c r="U58" i="11"/>
  <c r="Z57" i="11"/>
  <c r="X57" i="11"/>
  <c r="W57" i="11"/>
  <c r="V57" i="11"/>
  <c r="Y57" i="11" s="1"/>
  <c r="U57" i="11"/>
  <c r="Z56" i="11"/>
  <c r="Y56" i="11"/>
  <c r="X56" i="11"/>
  <c r="W56" i="11"/>
  <c r="V56" i="11"/>
  <c r="U56" i="11"/>
  <c r="Z55" i="11"/>
  <c r="X55" i="11"/>
  <c r="W55" i="11"/>
  <c r="V55" i="11"/>
  <c r="Y55" i="11" s="1"/>
  <c r="U55" i="11"/>
  <c r="Z54" i="11"/>
  <c r="Y54" i="11"/>
  <c r="X54" i="11"/>
  <c r="W54" i="11"/>
  <c r="V54" i="11"/>
  <c r="U54" i="11"/>
  <c r="Z53" i="11"/>
  <c r="X53" i="11"/>
  <c r="W53" i="11"/>
  <c r="V53" i="11"/>
  <c r="Y53" i="11" s="1"/>
  <c r="U53" i="11"/>
  <c r="Z52" i="11"/>
  <c r="Y52" i="11"/>
  <c r="X52" i="11"/>
  <c r="W52" i="11"/>
  <c r="V52" i="11"/>
  <c r="U52" i="11"/>
  <c r="Z51" i="11"/>
  <c r="X51" i="11"/>
  <c r="W51" i="11"/>
  <c r="V51" i="11"/>
  <c r="Y51" i="11" s="1"/>
  <c r="U51" i="11"/>
  <c r="Z50" i="11"/>
  <c r="Y50" i="11"/>
  <c r="X50" i="11"/>
  <c r="W50" i="11"/>
  <c r="V50" i="11"/>
  <c r="U50" i="11"/>
  <c r="Z49" i="11"/>
  <c r="X49" i="11"/>
  <c r="W49" i="11"/>
  <c r="V49" i="11"/>
  <c r="Y49" i="11" s="1"/>
  <c r="U49" i="11"/>
  <c r="Z47" i="11"/>
  <c r="Y47" i="11"/>
  <c r="X47" i="11"/>
  <c r="W47" i="11"/>
  <c r="V47" i="11"/>
  <c r="U47" i="11"/>
  <c r="Z46" i="11"/>
  <c r="X46" i="11"/>
  <c r="W46" i="11"/>
  <c r="V46" i="11"/>
  <c r="Y46" i="11" s="1"/>
  <c r="U46" i="11"/>
  <c r="Z45" i="11"/>
  <c r="Y45" i="11"/>
  <c r="X45" i="11"/>
  <c r="W45" i="11"/>
  <c r="V45" i="11"/>
  <c r="U45" i="11"/>
  <c r="Z44" i="11"/>
  <c r="X44" i="11"/>
  <c r="W44" i="11"/>
  <c r="V44" i="11"/>
  <c r="Y44" i="11" s="1"/>
  <c r="U44" i="11"/>
  <c r="Z43" i="11"/>
  <c r="Y43" i="11"/>
  <c r="X43" i="11"/>
  <c r="W43" i="11"/>
  <c r="V43" i="11"/>
  <c r="U43" i="11"/>
  <c r="Z42" i="11"/>
  <c r="X42" i="11"/>
  <c r="W42" i="11"/>
  <c r="V42" i="11"/>
  <c r="Y42" i="11" s="1"/>
  <c r="U42" i="11"/>
  <c r="Z41" i="11"/>
  <c r="Y41" i="11"/>
  <c r="X41" i="11"/>
  <c r="W41" i="11"/>
  <c r="V41" i="11"/>
  <c r="U41" i="11"/>
  <c r="Z40" i="11"/>
  <c r="X40" i="11"/>
  <c r="W40" i="11"/>
  <c r="V40" i="11"/>
  <c r="Y40" i="11" s="1"/>
  <c r="U40" i="11"/>
  <c r="Z39" i="11"/>
  <c r="Y39" i="11"/>
  <c r="X39" i="11"/>
  <c r="W39" i="11"/>
  <c r="V39" i="11"/>
  <c r="U39" i="11"/>
  <c r="Z38" i="11"/>
  <c r="X38" i="11"/>
  <c r="W38" i="11"/>
  <c r="V38" i="11"/>
  <c r="Y38" i="11" s="1"/>
  <c r="U38" i="11"/>
  <c r="Z37" i="11"/>
  <c r="Y37" i="11"/>
  <c r="X37" i="11"/>
  <c r="W37" i="11"/>
  <c r="V37" i="11"/>
  <c r="U37" i="11"/>
  <c r="Z36" i="11"/>
  <c r="X36" i="11"/>
  <c r="W36" i="11"/>
  <c r="V36" i="11"/>
  <c r="Y36" i="11" s="1"/>
  <c r="U36" i="11"/>
  <c r="Z35" i="11"/>
  <c r="Y35" i="11"/>
  <c r="X35" i="11"/>
  <c r="W35" i="11"/>
  <c r="V35" i="11"/>
  <c r="U35" i="11"/>
  <c r="Z34" i="11"/>
  <c r="X34" i="11"/>
  <c r="W34" i="11"/>
  <c r="V34" i="11"/>
  <c r="Y34" i="11" s="1"/>
  <c r="U34" i="11"/>
  <c r="Z33" i="11"/>
  <c r="Y33" i="11"/>
  <c r="X33" i="11"/>
  <c r="W33" i="11"/>
  <c r="V33" i="11"/>
  <c r="U33" i="11"/>
  <c r="Z32" i="11"/>
  <c r="X32" i="11"/>
  <c r="W32" i="11"/>
  <c r="V32" i="11"/>
  <c r="Y32" i="11" s="1"/>
  <c r="U32" i="11"/>
  <c r="Z31" i="11"/>
  <c r="Y31" i="11"/>
  <c r="X31" i="11"/>
  <c r="W31" i="11"/>
  <c r="V31" i="11"/>
  <c r="U31" i="11"/>
  <c r="Z30" i="11"/>
  <c r="X30" i="11"/>
  <c r="W30" i="11"/>
  <c r="V30" i="11"/>
  <c r="Y30" i="11" s="1"/>
  <c r="U30" i="11"/>
  <c r="Z29" i="11"/>
  <c r="Y29" i="11"/>
  <c r="X29" i="11"/>
  <c r="W29" i="11"/>
  <c r="V29" i="11"/>
  <c r="U29" i="11"/>
  <c r="Z28" i="11"/>
  <c r="X28" i="11"/>
  <c r="W28" i="11"/>
  <c r="V28" i="11"/>
  <c r="Y28" i="11" s="1"/>
  <c r="U28" i="11"/>
  <c r="Z27" i="11"/>
  <c r="Y27" i="11"/>
  <c r="X27" i="11"/>
  <c r="W27" i="11"/>
  <c r="V27" i="11"/>
  <c r="U27" i="11"/>
  <c r="Z26" i="11"/>
  <c r="X26" i="11"/>
  <c r="W26" i="11"/>
  <c r="V26" i="11"/>
  <c r="Y26" i="11" s="1"/>
  <c r="U26" i="11"/>
  <c r="Z25" i="11"/>
  <c r="Y25" i="11"/>
  <c r="X25" i="11"/>
  <c r="W25" i="11"/>
  <c r="V25" i="11"/>
  <c r="U25" i="11"/>
  <c r="Z24" i="11"/>
  <c r="X24" i="11"/>
  <c r="W24" i="11"/>
  <c r="V24" i="11"/>
  <c r="Y24" i="11" s="1"/>
  <c r="U24" i="11"/>
  <c r="Z23" i="11"/>
  <c r="Y23" i="11"/>
  <c r="X23" i="11"/>
  <c r="W23" i="11"/>
  <c r="V23" i="11"/>
  <c r="U23" i="11"/>
  <c r="Z22" i="11"/>
  <c r="X22" i="11"/>
  <c r="W22" i="11"/>
  <c r="V22" i="11"/>
  <c r="Y22" i="11" s="1"/>
  <c r="U22" i="11"/>
  <c r="Z21" i="11"/>
  <c r="Y21" i="11"/>
  <c r="X21" i="11"/>
  <c r="W21" i="11"/>
  <c r="V21" i="11"/>
  <c r="U21" i="11"/>
  <c r="Z20" i="11"/>
  <c r="X20" i="11"/>
  <c r="W20" i="11"/>
  <c r="V20" i="11"/>
  <c r="Y20" i="11" s="1"/>
  <c r="U20" i="11"/>
  <c r="Z19" i="11"/>
  <c r="Y19" i="11"/>
  <c r="X19" i="11"/>
  <c r="W19" i="11"/>
  <c r="V19" i="11"/>
  <c r="U19" i="11"/>
  <c r="Z18" i="11"/>
  <c r="X18" i="11"/>
  <c r="W18" i="11"/>
  <c r="V18" i="11"/>
  <c r="Y18" i="11" s="1"/>
  <c r="U18" i="11"/>
  <c r="Z17" i="11"/>
  <c r="Y17" i="11"/>
  <c r="X17" i="11"/>
  <c r="W17" i="11"/>
  <c r="V17" i="11"/>
  <c r="U17" i="11"/>
  <c r="Z16" i="11"/>
  <c r="X16" i="11"/>
  <c r="W16" i="11"/>
  <c r="V16" i="11"/>
  <c r="Y16" i="11" s="1"/>
  <c r="U16" i="11"/>
  <c r="Z15" i="11"/>
  <c r="Y15" i="11"/>
  <c r="X15" i="11"/>
  <c r="W15" i="11"/>
  <c r="V15" i="11"/>
  <c r="U15" i="11"/>
  <c r="Z14" i="11"/>
  <c r="X14" i="11"/>
  <c r="W14" i="11"/>
  <c r="V14" i="11"/>
  <c r="Y14" i="11" s="1"/>
  <c r="U14" i="11"/>
  <c r="Z13" i="11"/>
  <c r="X13" i="11"/>
  <c r="W13" i="11"/>
  <c r="V13" i="11"/>
  <c r="Y13" i="11" s="1"/>
  <c r="U13" i="11"/>
  <c r="Z12" i="11"/>
  <c r="X12" i="11"/>
  <c r="W12" i="11"/>
  <c r="V12" i="11"/>
  <c r="Y12" i="11" s="1"/>
  <c r="U12" i="11"/>
  <c r="Z11" i="11"/>
  <c r="X11" i="11"/>
  <c r="W11" i="11"/>
  <c r="V11" i="11"/>
  <c r="Y11" i="11" s="1"/>
  <c r="U11" i="11"/>
  <c r="Z10" i="11"/>
  <c r="X10" i="11"/>
  <c r="W10" i="11"/>
  <c r="V10" i="11"/>
  <c r="Y10" i="11" s="1"/>
  <c r="U10" i="11"/>
  <c r="Z9" i="11"/>
  <c r="X9" i="11"/>
  <c r="W9" i="11"/>
  <c r="V9" i="11"/>
  <c r="Y9" i="11" s="1"/>
  <c r="U9" i="11"/>
  <c r="Z8" i="11"/>
  <c r="X8" i="11"/>
  <c r="W8" i="11"/>
  <c r="V8" i="11"/>
  <c r="Y8" i="11" s="1"/>
  <c r="U8" i="11"/>
  <c r="Z90" i="10"/>
  <c r="X90" i="10"/>
  <c r="W90" i="10"/>
  <c r="V90" i="10"/>
  <c r="Y90" i="10" s="1"/>
  <c r="U90" i="10"/>
  <c r="Z89" i="10"/>
  <c r="X89" i="10"/>
  <c r="W89" i="10"/>
  <c r="V89" i="10"/>
  <c r="Y89" i="10" s="1"/>
  <c r="U89" i="10"/>
  <c r="Z88" i="10"/>
  <c r="X88" i="10"/>
  <c r="W88" i="10"/>
  <c r="V88" i="10"/>
  <c r="Y88" i="10" s="1"/>
  <c r="U88" i="10"/>
  <c r="Z87" i="10"/>
  <c r="X87" i="10"/>
  <c r="W87" i="10"/>
  <c r="V87" i="10"/>
  <c r="Y87" i="10" s="1"/>
  <c r="U87" i="10"/>
  <c r="Z86" i="10"/>
  <c r="X86" i="10"/>
  <c r="W86" i="10"/>
  <c r="V86" i="10"/>
  <c r="Y86" i="10" s="1"/>
  <c r="U86" i="10"/>
  <c r="Z85" i="10"/>
  <c r="X85" i="10"/>
  <c r="W85" i="10"/>
  <c r="V85" i="10"/>
  <c r="Y85" i="10" s="1"/>
  <c r="U85" i="10"/>
  <c r="Z84" i="10"/>
  <c r="X84" i="10"/>
  <c r="W84" i="10"/>
  <c r="V84" i="10"/>
  <c r="Y84" i="10" s="1"/>
  <c r="U84" i="10"/>
  <c r="Z83" i="10"/>
  <c r="X83" i="10"/>
  <c r="W83" i="10"/>
  <c r="V83" i="10"/>
  <c r="Y83" i="10" s="1"/>
  <c r="U83" i="10"/>
  <c r="Z82" i="10"/>
  <c r="X82" i="10"/>
  <c r="W82" i="10"/>
  <c r="V82" i="10"/>
  <c r="Y82" i="10" s="1"/>
  <c r="U82" i="10"/>
  <c r="Z81" i="10"/>
  <c r="X81" i="10"/>
  <c r="W81" i="10"/>
  <c r="V81" i="10"/>
  <c r="Y81" i="10" s="1"/>
  <c r="U81" i="10"/>
  <c r="Z80" i="10"/>
  <c r="X80" i="10"/>
  <c r="W80" i="10"/>
  <c r="V80" i="10"/>
  <c r="Y80" i="10" s="1"/>
  <c r="U80" i="10"/>
  <c r="Z79" i="10"/>
  <c r="X79" i="10"/>
  <c r="W79" i="10"/>
  <c r="V79" i="10"/>
  <c r="Y79" i="10" s="1"/>
  <c r="U79" i="10"/>
  <c r="Z78" i="10"/>
  <c r="X78" i="10"/>
  <c r="W78" i="10"/>
  <c r="V78" i="10"/>
  <c r="Y78" i="10" s="1"/>
  <c r="U78" i="10"/>
  <c r="Z77" i="10"/>
  <c r="X77" i="10"/>
  <c r="W77" i="10"/>
  <c r="V77" i="10"/>
  <c r="Y77" i="10" s="1"/>
  <c r="U77" i="10"/>
  <c r="Z76" i="10"/>
  <c r="X76" i="10"/>
  <c r="W76" i="10"/>
  <c r="V76" i="10"/>
  <c r="Y76" i="10" s="1"/>
  <c r="U76" i="10"/>
  <c r="Z75" i="10"/>
  <c r="X75" i="10"/>
  <c r="W75" i="10"/>
  <c r="V75" i="10"/>
  <c r="Y75" i="10" s="1"/>
  <c r="U75" i="10"/>
  <c r="Z74" i="10"/>
  <c r="X74" i="10"/>
  <c r="W74" i="10"/>
  <c r="V74" i="10"/>
  <c r="Y74" i="10" s="1"/>
  <c r="U74" i="10"/>
  <c r="Z73" i="10"/>
  <c r="X73" i="10"/>
  <c r="W73" i="10"/>
  <c r="V73" i="10"/>
  <c r="Y73" i="10" s="1"/>
  <c r="U73" i="10"/>
  <c r="Z72" i="10"/>
  <c r="X72" i="10"/>
  <c r="W72" i="10"/>
  <c r="V72" i="10"/>
  <c r="Y72" i="10" s="1"/>
  <c r="U72" i="10"/>
  <c r="Z71" i="10"/>
  <c r="X71" i="10"/>
  <c r="W71" i="10"/>
  <c r="V71" i="10"/>
  <c r="Y71" i="10" s="1"/>
  <c r="U71" i="10"/>
  <c r="Z70" i="10"/>
  <c r="X70" i="10"/>
  <c r="W70" i="10"/>
  <c r="V70" i="10"/>
  <c r="Y70" i="10" s="1"/>
  <c r="U70" i="10"/>
  <c r="Z69" i="10"/>
  <c r="X69" i="10"/>
  <c r="W69" i="10"/>
  <c r="V69" i="10"/>
  <c r="Y69" i="10" s="1"/>
  <c r="U69" i="10"/>
  <c r="Z68" i="10"/>
  <c r="X68" i="10"/>
  <c r="W68" i="10"/>
  <c r="V68" i="10"/>
  <c r="Y68" i="10" s="1"/>
  <c r="U68" i="10"/>
  <c r="Z67" i="10"/>
  <c r="X67" i="10"/>
  <c r="W67" i="10"/>
  <c r="V67" i="10"/>
  <c r="Y67" i="10" s="1"/>
  <c r="U67" i="10"/>
  <c r="Z66" i="10"/>
  <c r="X66" i="10"/>
  <c r="W66" i="10"/>
  <c r="V66" i="10"/>
  <c r="Y66" i="10" s="1"/>
  <c r="U66" i="10"/>
  <c r="Z65" i="10"/>
  <c r="X65" i="10"/>
  <c r="W65" i="10"/>
  <c r="V65" i="10"/>
  <c r="Y65" i="10" s="1"/>
  <c r="U65" i="10"/>
  <c r="Z64" i="10"/>
  <c r="X64" i="10"/>
  <c r="W64" i="10"/>
  <c r="V64" i="10"/>
  <c r="Y64" i="10" s="1"/>
  <c r="U64" i="10"/>
  <c r="Z63" i="10"/>
  <c r="X63" i="10"/>
  <c r="W63" i="10"/>
  <c r="V63" i="10"/>
  <c r="Y63" i="10" s="1"/>
  <c r="U63" i="10"/>
  <c r="Z62" i="10"/>
  <c r="X62" i="10"/>
  <c r="W62" i="10"/>
  <c r="V62" i="10"/>
  <c r="Y62" i="10" s="1"/>
  <c r="U62" i="10"/>
  <c r="Z61" i="10"/>
  <c r="X61" i="10"/>
  <c r="W61" i="10"/>
  <c r="V61" i="10"/>
  <c r="Y61" i="10" s="1"/>
  <c r="U61" i="10"/>
  <c r="Z60" i="10"/>
  <c r="X60" i="10"/>
  <c r="W60" i="10"/>
  <c r="V60" i="10"/>
  <c r="Y60" i="10" s="1"/>
  <c r="U60" i="10"/>
  <c r="Z59" i="10"/>
  <c r="X59" i="10"/>
  <c r="W59" i="10"/>
  <c r="V59" i="10"/>
  <c r="Y59" i="10" s="1"/>
  <c r="U59" i="10"/>
  <c r="Z58" i="10"/>
  <c r="X58" i="10"/>
  <c r="W58" i="10"/>
  <c r="V58" i="10"/>
  <c r="Y58" i="10" s="1"/>
  <c r="U58" i="10"/>
  <c r="Z57" i="10"/>
  <c r="X57" i="10"/>
  <c r="W57" i="10"/>
  <c r="V57" i="10"/>
  <c r="Y57" i="10" s="1"/>
  <c r="U57" i="10"/>
  <c r="Z56" i="10"/>
  <c r="X56" i="10"/>
  <c r="W56" i="10"/>
  <c r="V56" i="10"/>
  <c r="Y56" i="10" s="1"/>
  <c r="U56" i="10"/>
  <c r="Z55" i="10"/>
  <c r="X55" i="10"/>
  <c r="W55" i="10"/>
  <c r="V55" i="10"/>
  <c r="Y55" i="10" s="1"/>
  <c r="U55" i="10"/>
  <c r="Z54" i="10"/>
  <c r="X54" i="10"/>
  <c r="W54" i="10"/>
  <c r="V54" i="10"/>
  <c r="Y54" i="10" s="1"/>
  <c r="U54" i="10"/>
  <c r="Z53" i="10"/>
  <c r="X53" i="10"/>
  <c r="W53" i="10"/>
  <c r="V53" i="10"/>
  <c r="Y53" i="10" s="1"/>
  <c r="U53" i="10"/>
  <c r="Z52" i="10"/>
  <c r="X52" i="10"/>
  <c r="W52" i="10"/>
  <c r="V52" i="10"/>
  <c r="Y52" i="10" s="1"/>
  <c r="U52" i="10"/>
  <c r="Z51" i="10"/>
  <c r="X51" i="10"/>
  <c r="W51" i="10"/>
  <c r="V51" i="10"/>
  <c r="Y51" i="10" s="1"/>
  <c r="U51" i="10"/>
  <c r="Z50" i="10"/>
  <c r="X50" i="10"/>
  <c r="W50" i="10"/>
  <c r="V50" i="10"/>
  <c r="Y50" i="10" s="1"/>
  <c r="U50" i="10"/>
  <c r="Z49" i="10"/>
  <c r="X49" i="10"/>
  <c r="W49" i="10"/>
  <c r="V49" i="10"/>
  <c r="Y49" i="10" s="1"/>
  <c r="U49" i="10"/>
  <c r="Z47" i="10"/>
  <c r="X47" i="10"/>
  <c r="W47" i="10"/>
  <c r="V47" i="10"/>
  <c r="Y47" i="10" s="1"/>
  <c r="U47" i="10"/>
  <c r="Z46" i="10"/>
  <c r="X46" i="10"/>
  <c r="W46" i="10"/>
  <c r="V46" i="10"/>
  <c r="Y46" i="10" s="1"/>
  <c r="U46" i="10"/>
  <c r="Z45" i="10"/>
  <c r="X45" i="10"/>
  <c r="W45" i="10"/>
  <c r="V45" i="10"/>
  <c r="Y45" i="10" s="1"/>
  <c r="U45" i="10"/>
  <c r="Z44" i="10"/>
  <c r="X44" i="10"/>
  <c r="W44" i="10"/>
  <c r="V44" i="10"/>
  <c r="Y44" i="10" s="1"/>
  <c r="U44" i="10"/>
  <c r="Z43" i="10"/>
  <c r="X43" i="10"/>
  <c r="W43" i="10"/>
  <c r="V43" i="10"/>
  <c r="Y43" i="10" s="1"/>
  <c r="U43" i="10"/>
  <c r="Z42" i="10"/>
  <c r="X42" i="10"/>
  <c r="W42" i="10"/>
  <c r="V42" i="10"/>
  <c r="Y42" i="10" s="1"/>
  <c r="U42" i="10"/>
  <c r="Z41" i="10"/>
  <c r="X41" i="10"/>
  <c r="W41" i="10"/>
  <c r="V41" i="10"/>
  <c r="Y41" i="10" s="1"/>
  <c r="U41" i="10"/>
  <c r="Z40" i="10"/>
  <c r="X40" i="10"/>
  <c r="W40" i="10"/>
  <c r="V40" i="10"/>
  <c r="Y40" i="10" s="1"/>
  <c r="U40" i="10"/>
  <c r="Z39" i="10"/>
  <c r="X39" i="10"/>
  <c r="W39" i="10"/>
  <c r="V39" i="10"/>
  <c r="Y39" i="10" s="1"/>
  <c r="U39" i="10"/>
  <c r="Z38" i="10"/>
  <c r="X38" i="10"/>
  <c r="W38" i="10"/>
  <c r="V38" i="10"/>
  <c r="Y38" i="10" s="1"/>
  <c r="U38" i="10"/>
  <c r="Z37" i="10"/>
  <c r="X37" i="10"/>
  <c r="W37" i="10"/>
  <c r="V37" i="10"/>
  <c r="Y37" i="10" s="1"/>
  <c r="U37" i="10"/>
  <c r="Z36" i="10"/>
  <c r="X36" i="10"/>
  <c r="W36" i="10"/>
  <c r="V36" i="10"/>
  <c r="Y36" i="10" s="1"/>
  <c r="U36" i="10"/>
  <c r="Z35" i="10"/>
  <c r="X35" i="10"/>
  <c r="W35" i="10"/>
  <c r="V35" i="10"/>
  <c r="Y35" i="10" s="1"/>
  <c r="U35" i="10"/>
  <c r="Z34" i="10"/>
  <c r="X34" i="10"/>
  <c r="W34" i="10"/>
  <c r="V34" i="10"/>
  <c r="Y34" i="10" s="1"/>
  <c r="U34" i="10"/>
  <c r="Z33" i="10"/>
  <c r="X33" i="10"/>
  <c r="W33" i="10"/>
  <c r="V33" i="10"/>
  <c r="Y33" i="10" s="1"/>
  <c r="U33" i="10"/>
  <c r="Z32" i="10"/>
  <c r="X32" i="10"/>
  <c r="W32" i="10"/>
  <c r="V32" i="10"/>
  <c r="Y32" i="10" s="1"/>
  <c r="U32" i="10"/>
  <c r="Z31" i="10"/>
  <c r="X31" i="10"/>
  <c r="W31" i="10"/>
  <c r="V31" i="10"/>
  <c r="Y31" i="10" s="1"/>
  <c r="U31" i="10"/>
  <c r="Z30" i="10"/>
  <c r="X30" i="10"/>
  <c r="W30" i="10"/>
  <c r="V30" i="10"/>
  <c r="Y30" i="10" s="1"/>
  <c r="U30" i="10"/>
  <c r="Z29" i="10"/>
  <c r="X29" i="10"/>
  <c r="W29" i="10"/>
  <c r="V29" i="10"/>
  <c r="Y29" i="10" s="1"/>
  <c r="U29" i="10"/>
  <c r="Z28" i="10"/>
  <c r="X28" i="10"/>
  <c r="W28" i="10"/>
  <c r="V28" i="10"/>
  <c r="Y28" i="10" s="1"/>
  <c r="U28" i="10"/>
  <c r="Z27" i="10"/>
  <c r="X27" i="10"/>
  <c r="W27" i="10"/>
  <c r="V27" i="10"/>
  <c r="Y27" i="10" s="1"/>
  <c r="U27" i="10"/>
  <c r="Z26" i="10"/>
  <c r="X26" i="10"/>
  <c r="W26" i="10"/>
  <c r="V26" i="10"/>
  <c r="Y26" i="10" s="1"/>
  <c r="U26" i="10"/>
  <c r="Z25" i="10"/>
  <c r="X25" i="10"/>
  <c r="W25" i="10"/>
  <c r="V25" i="10"/>
  <c r="Y25" i="10" s="1"/>
  <c r="U25" i="10"/>
  <c r="Z24" i="10"/>
  <c r="X24" i="10"/>
  <c r="W24" i="10"/>
  <c r="V24" i="10"/>
  <c r="Y24" i="10" s="1"/>
  <c r="U24" i="10"/>
  <c r="Z23" i="10"/>
  <c r="X23" i="10"/>
  <c r="W23" i="10"/>
  <c r="V23" i="10"/>
  <c r="Y23" i="10" s="1"/>
  <c r="U23" i="10"/>
  <c r="Z22" i="10"/>
  <c r="X22" i="10"/>
  <c r="W22" i="10"/>
  <c r="V22" i="10"/>
  <c r="Y22" i="10" s="1"/>
  <c r="U22" i="10"/>
  <c r="Z21" i="10"/>
  <c r="X21" i="10"/>
  <c r="W21" i="10"/>
  <c r="V21" i="10"/>
  <c r="Y21" i="10" s="1"/>
  <c r="U21" i="10"/>
  <c r="Z20" i="10"/>
  <c r="X20" i="10"/>
  <c r="W20" i="10"/>
  <c r="V20" i="10"/>
  <c r="Y20" i="10" s="1"/>
  <c r="U20" i="10"/>
  <c r="Z19" i="10"/>
  <c r="X19" i="10"/>
  <c r="W19" i="10"/>
  <c r="V19" i="10"/>
  <c r="Y19" i="10" s="1"/>
  <c r="U19" i="10"/>
  <c r="Z18" i="10"/>
  <c r="X18" i="10"/>
  <c r="W18" i="10"/>
  <c r="V18" i="10"/>
  <c r="Y18" i="10" s="1"/>
  <c r="U18" i="10"/>
  <c r="Z17" i="10"/>
  <c r="X17" i="10"/>
  <c r="W17" i="10"/>
  <c r="V17" i="10"/>
  <c r="Y17" i="10" s="1"/>
  <c r="U17" i="10"/>
  <c r="Z16" i="10"/>
  <c r="X16" i="10"/>
  <c r="W16" i="10"/>
  <c r="V16" i="10"/>
  <c r="Y16" i="10" s="1"/>
  <c r="U16" i="10"/>
  <c r="Z15" i="10"/>
  <c r="X15" i="10"/>
  <c r="W15" i="10"/>
  <c r="V15" i="10"/>
  <c r="Y15" i="10" s="1"/>
  <c r="U15" i="10"/>
  <c r="Z14" i="10"/>
  <c r="X14" i="10"/>
  <c r="W14" i="10"/>
  <c r="V14" i="10"/>
  <c r="Y14" i="10" s="1"/>
  <c r="U14" i="10"/>
  <c r="Z13" i="10"/>
  <c r="X13" i="10"/>
  <c r="W13" i="10"/>
  <c r="V13" i="10"/>
  <c r="Y13" i="10" s="1"/>
  <c r="U13" i="10"/>
  <c r="Z12" i="10"/>
  <c r="X12" i="10"/>
  <c r="W12" i="10"/>
  <c r="V12" i="10"/>
  <c r="Y12" i="10" s="1"/>
  <c r="U12" i="10"/>
  <c r="Z11" i="10"/>
  <c r="X11" i="10"/>
  <c r="W11" i="10"/>
  <c r="V11" i="10"/>
  <c r="Y11" i="10" s="1"/>
  <c r="U11" i="10"/>
  <c r="Z10" i="10"/>
  <c r="X10" i="10"/>
  <c r="W10" i="10"/>
  <c r="V10" i="10"/>
  <c r="Y10" i="10" s="1"/>
  <c r="U10" i="10"/>
  <c r="Z9" i="10"/>
  <c r="X9" i="10"/>
  <c r="W9" i="10"/>
  <c r="V9" i="10"/>
  <c r="Y9" i="10" s="1"/>
  <c r="U9" i="10"/>
  <c r="Z8" i="10"/>
  <c r="X8" i="10"/>
  <c r="W8" i="10"/>
  <c r="V8" i="10"/>
  <c r="Y8" i="10" s="1"/>
  <c r="U8" i="10"/>
  <c r="Z90" i="8"/>
  <c r="X90" i="8"/>
  <c r="W90" i="8"/>
  <c r="V90" i="8"/>
  <c r="Y90" i="8" s="1"/>
  <c r="U90" i="8"/>
  <c r="Z89" i="8"/>
  <c r="X89" i="8"/>
  <c r="W89" i="8"/>
  <c r="V89" i="8"/>
  <c r="Y89" i="8" s="1"/>
  <c r="U89" i="8"/>
  <c r="Z88" i="8"/>
  <c r="X88" i="8"/>
  <c r="W88" i="8"/>
  <c r="V88" i="8"/>
  <c r="Y88" i="8" s="1"/>
  <c r="U88" i="8"/>
  <c r="Z87" i="8"/>
  <c r="X87" i="8"/>
  <c r="W87" i="8"/>
  <c r="V87" i="8"/>
  <c r="Y87" i="8" s="1"/>
  <c r="U87" i="8"/>
  <c r="Z86" i="8"/>
  <c r="X86" i="8"/>
  <c r="W86" i="8"/>
  <c r="V86" i="8"/>
  <c r="Y86" i="8" s="1"/>
  <c r="U86" i="8"/>
  <c r="Z85" i="8"/>
  <c r="X85" i="8"/>
  <c r="W85" i="8"/>
  <c r="V85" i="8"/>
  <c r="Y85" i="8" s="1"/>
  <c r="U85" i="8"/>
  <c r="Z84" i="8"/>
  <c r="X84" i="8"/>
  <c r="W84" i="8"/>
  <c r="V84" i="8"/>
  <c r="Y84" i="8" s="1"/>
  <c r="U84" i="8"/>
  <c r="Z83" i="8"/>
  <c r="X83" i="8"/>
  <c r="W83" i="8"/>
  <c r="V83" i="8"/>
  <c r="Y83" i="8" s="1"/>
  <c r="U83" i="8"/>
  <c r="Z82" i="8"/>
  <c r="X82" i="8"/>
  <c r="W82" i="8"/>
  <c r="V82" i="8"/>
  <c r="Y82" i="8" s="1"/>
  <c r="U82" i="8"/>
  <c r="Z81" i="8"/>
  <c r="X81" i="8"/>
  <c r="W81" i="8"/>
  <c r="V81" i="8"/>
  <c r="Y81" i="8" s="1"/>
  <c r="U81" i="8"/>
  <c r="Z80" i="8"/>
  <c r="X80" i="8"/>
  <c r="W80" i="8"/>
  <c r="V80" i="8"/>
  <c r="Y80" i="8" s="1"/>
  <c r="U80" i="8"/>
  <c r="Z79" i="8"/>
  <c r="X79" i="8"/>
  <c r="W79" i="8"/>
  <c r="V79" i="8"/>
  <c r="Y79" i="8" s="1"/>
  <c r="U79" i="8"/>
  <c r="Z78" i="8"/>
  <c r="X78" i="8"/>
  <c r="W78" i="8"/>
  <c r="V78" i="8"/>
  <c r="Y78" i="8" s="1"/>
  <c r="U78" i="8"/>
  <c r="Z77" i="8"/>
  <c r="X77" i="8"/>
  <c r="W77" i="8"/>
  <c r="V77" i="8"/>
  <c r="Y77" i="8" s="1"/>
  <c r="U77" i="8"/>
  <c r="Z76" i="8"/>
  <c r="X76" i="8"/>
  <c r="W76" i="8"/>
  <c r="V76" i="8"/>
  <c r="Y76" i="8" s="1"/>
  <c r="U76" i="8"/>
  <c r="Z75" i="8"/>
  <c r="X75" i="8"/>
  <c r="W75" i="8"/>
  <c r="V75" i="8"/>
  <c r="Y75" i="8" s="1"/>
  <c r="U75" i="8"/>
  <c r="Z74" i="8"/>
  <c r="X74" i="8"/>
  <c r="W74" i="8"/>
  <c r="V74" i="8"/>
  <c r="Y74" i="8" s="1"/>
  <c r="U74" i="8"/>
  <c r="Z73" i="8"/>
  <c r="X73" i="8"/>
  <c r="W73" i="8"/>
  <c r="V73" i="8"/>
  <c r="Y73" i="8" s="1"/>
  <c r="U73" i="8"/>
  <c r="Z72" i="8"/>
  <c r="X72" i="8"/>
  <c r="W72" i="8"/>
  <c r="V72" i="8"/>
  <c r="Y72" i="8" s="1"/>
  <c r="U72" i="8"/>
  <c r="Z71" i="8"/>
  <c r="X71" i="8"/>
  <c r="W71" i="8"/>
  <c r="V71" i="8"/>
  <c r="Y71" i="8" s="1"/>
  <c r="U71" i="8"/>
  <c r="Z70" i="8"/>
  <c r="X70" i="8"/>
  <c r="W70" i="8"/>
  <c r="V70" i="8"/>
  <c r="Y70" i="8" s="1"/>
  <c r="U70" i="8"/>
  <c r="Z69" i="8"/>
  <c r="X69" i="8"/>
  <c r="W69" i="8"/>
  <c r="V69" i="8"/>
  <c r="Y69" i="8" s="1"/>
  <c r="U69" i="8"/>
  <c r="Z68" i="8"/>
  <c r="X68" i="8"/>
  <c r="W68" i="8"/>
  <c r="V68" i="8"/>
  <c r="Y68" i="8" s="1"/>
  <c r="U68" i="8"/>
  <c r="Z67" i="8"/>
  <c r="X67" i="8"/>
  <c r="W67" i="8"/>
  <c r="V67" i="8"/>
  <c r="Y67" i="8" s="1"/>
  <c r="U67" i="8"/>
  <c r="Z66" i="8"/>
  <c r="X66" i="8"/>
  <c r="W66" i="8"/>
  <c r="V66" i="8"/>
  <c r="Y66" i="8" s="1"/>
  <c r="U66" i="8"/>
  <c r="Z65" i="8"/>
  <c r="X65" i="8"/>
  <c r="W65" i="8"/>
  <c r="V65" i="8"/>
  <c r="Y65" i="8" s="1"/>
  <c r="U65" i="8"/>
  <c r="Z64" i="8"/>
  <c r="X64" i="8"/>
  <c r="W64" i="8"/>
  <c r="V64" i="8"/>
  <c r="Y64" i="8" s="1"/>
  <c r="U64" i="8"/>
  <c r="Z63" i="8"/>
  <c r="X63" i="8"/>
  <c r="W63" i="8"/>
  <c r="V63" i="8"/>
  <c r="Y63" i="8" s="1"/>
  <c r="U63" i="8"/>
  <c r="Z62" i="8"/>
  <c r="X62" i="8"/>
  <c r="W62" i="8"/>
  <c r="V62" i="8"/>
  <c r="Y62" i="8" s="1"/>
  <c r="U62" i="8"/>
  <c r="Z61" i="8"/>
  <c r="X61" i="8"/>
  <c r="W61" i="8"/>
  <c r="V61" i="8"/>
  <c r="Y61" i="8" s="1"/>
  <c r="U61" i="8"/>
  <c r="Z60" i="8"/>
  <c r="X60" i="8"/>
  <c r="W60" i="8"/>
  <c r="V60" i="8"/>
  <c r="Y60" i="8" s="1"/>
  <c r="U60" i="8"/>
  <c r="Z59" i="8"/>
  <c r="X59" i="8"/>
  <c r="W59" i="8"/>
  <c r="V59" i="8"/>
  <c r="Y59" i="8" s="1"/>
  <c r="U59" i="8"/>
  <c r="Z58" i="8"/>
  <c r="X58" i="8"/>
  <c r="W58" i="8"/>
  <c r="V58" i="8"/>
  <c r="Y58" i="8" s="1"/>
  <c r="U58" i="8"/>
  <c r="Z57" i="8"/>
  <c r="X57" i="8"/>
  <c r="W57" i="8"/>
  <c r="V57" i="8"/>
  <c r="Y57" i="8" s="1"/>
  <c r="U57" i="8"/>
  <c r="Z56" i="8"/>
  <c r="X56" i="8"/>
  <c r="W56" i="8"/>
  <c r="V56" i="8"/>
  <c r="Y56" i="8" s="1"/>
  <c r="U56" i="8"/>
  <c r="Z55" i="8"/>
  <c r="X55" i="8"/>
  <c r="W55" i="8"/>
  <c r="V55" i="8"/>
  <c r="Y55" i="8" s="1"/>
  <c r="U55" i="8"/>
  <c r="Z54" i="8"/>
  <c r="X54" i="8"/>
  <c r="W54" i="8"/>
  <c r="V54" i="8"/>
  <c r="Y54" i="8" s="1"/>
  <c r="U54" i="8"/>
  <c r="Z53" i="8"/>
  <c r="X53" i="8"/>
  <c r="W53" i="8"/>
  <c r="V53" i="8"/>
  <c r="Y53" i="8" s="1"/>
  <c r="U53" i="8"/>
  <c r="Z52" i="8"/>
  <c r="X52" i="8"/>
  <c r="W52" i="8"/>
  <c r="V52" i="8"/>
  <c r="Y52" i="8" s="1"/>
  <c r="U52" i="8"/>
  <c r="Z51" i="8"/>
  <c r="X51" i="8"/>
  <c r="W51" i="8"/>
  <c r="V51" i="8"/>
  <c r="Y51" i="8" s="1"/>
  <c r="U51" i="8"/>
  <c r="Z50" i="8"/>
  <c r="X50" i="8"/>
  <c r="W50" i="8"/>
  <c r="V50" i="8"/>
  <c r="Y50" i="8" s="1"/>
  <c r="U50" i="8"/>
  <c r="Z49" i="8"/>
  <c r="X49" i="8"/>
  <c r="W49" i="8"/>
  <c r="V49" i="8"/>
  <c r="Y49" i="8" s="1"/>
  <c r="U49" i="8"/>
  <c r="W48" i="8"/>
  <c r="Y47" i="8"/>
  <c r="W47" i="8"/>
  <c r="Z47" i="8" s="1"/>
  <c r="V47" i="8"/>
  <c r="U47" i="8"/>
  <c r="X47" i="8" s="1"/>
  <c r="Y46" i="8"/>
  <c r="W46" i="8"/>
  <c r="Z46" i="8" s="1"/>
  <c r="V46" i="8"/>
  <c r="U46" i="8"/>
  <c r="X46" i="8" s="1"/>
  <c r="Y45" i="8"/>
  <c r="W45" i="8"/>
  <c r="Z45" i="8" s="1"/>
  <c r="V45" i="8"/>
  <c r="U45" i="8"/>
  <c r="X45" i="8" s="1"/>
  <c r="Y44" i="8"/>
  <c r="W44" i="8"/>
  <c r="Z44" i="8" s="1"/>
  <c r="V44" i="8"/>
  <c r="U44" i="8"/>
  <c r="X44" i="8" s="1"/>
  <c r="Y43" i="8"/>
  <c r="W43" i="8"/>
  <c r="Z43" i="8" s="1"/>
  <c r="V43" i="8"/>
  <c r="U43" i="8"/>
  <c r="X43" i="8" s="1"/>
  <c r="Y42" i="8"/>
  <c r="W42" i="8"/>
  <c r="Z42" i="8" s="1"/>
  <c r="V42" i="8"/>
  <c r="U42" i="8"/>
  <c r="X42" i="8" s="1"/>
  <c r="Y41" i="8"/>
  <c r="W41" i="8"/>
  <c r="Z41" i="8" s="1"/>
  <c r="V41" i="8"/>
  <c r="U41" i="8"/>
  <c r="X41" i="8" s="1"/>
  <c r="Y40" i="8"/>
  <c r="W40" i="8"/>
  <c r="Z40" i="8" s="1"/>
  <c r="V40" i="8"/>
  <c r="U40" i="8"/>
  <c r="X40" i="8" s="1"/>
  <c r="Y39" i="8"/>
  <c r="W39" i="8"/>
  <c r="Z39" i="8" s="1"/>
  <c r="V39" i="8"/>
  <c r="U39" i="8"/>
  <c r="X39" i="8" s="1"/>
  <c r="Y38" i="8"/>
  <c r="W38" i="8"/>
  <c r="Z38" i="8" s="1"/>
  <c r="V38" i="8"/>
  <c r="U38" i="8"/>
  <c r="X38" i="8" s="1"/>
  <c r="Y37" i="8"/>
  <c r="W37" i="8"/>
  <c r="Z37" i="8" s="1"/>
  <c r="V37" i="8"/>
  <c r="U37" i="8"/>
  <c r="X37" i="8" s="1"/>
  <c r="Y36" i="8"/>
  <c r="W36" i="8"/>
  <c r="Z36" i="8" s="1"/>
  <c r="V36" i="8"/>
  <c r="U36" i="8"/>
  <c r="X36" i="8" s="1"/>
  <c r="Y35" i="8"/>
  <c r="W35" i="8"/>
  <c r="Z35" i="8" s="1"/>
  <c r="V35" i="8"/>
  <c r="U35" i="8"/>
  <c r="X35" i="8" s="1"/>
  <c r="Y34" i="8"/>
  <c r="W34" i="8"/>
  <c r="Z34" i="8" s="1"/>
  <c r="V34" i="8"/>
  <c r="U34" i="8"/>
  <c r="X34" i="8" s="1"/>
  <c r="Y33" i="8"/>
  <c r="W33" i="8"/>
  <c r="Z33" i="8" s="1"/>
  <c r="V33" i="8"/>
  <c r="U33" i="8"/>
  <c r="X33" i="8" s="1"/>
  <c r="Y32" i="8"/>
  <c r="W32" i="8"/>
  <c r="Z32" i="8" s="1"/>
  <c r="V32" i="8"/>
  <c r="U32" i="8"/>
  <c r="X32" i="8" s="1"/>
  <c r="Y31" i="8"/>
  <c r="W31" i="8"/>
  <c r="Z31" i="8" s="1"/>
  <c r="V31" i="8"/>
  <c r="U31" i="8"/>
  <c r="X31" i="8" s="1"/>
  <c r="Y30" i="8"/>
  <c r="W30" i="8"/>
  <c r="Z30" i="8" s="1"/>
  <c r="V30" i="8"/>
  <c r="U30" i="8"/>
  <c r="X30" i="8" s="1"/>
  <c r="Y29" i="8"/>
  <c r="W29" i="8"/>
  <c r="Z29" i="8" s="1"/>
  <c r="V29" i="8"/>
  <c r="U29" i="8"/>
  <c r="X29" i="8" s="1"/>
  <c r="Y28" i="8"/>
  <c r="W28" i="8"/>
  <c r="Z28" i="8" s="1"/>
  <c r="V28" i="8"/>
  <c r="U28" i="8"/>
  <c r="X28" i="8" s="1"/>
  <c r="Y27" i="8"/>
  <c r="W27" i="8"/>
  <c r="Z27" i="8" s="1"/>
  <c r="V27" i="8"/>
  <c r="U27" i="8"/>
  <c r="X27" i="8" s="1"/>
  <c r="Y26" i="8"/>
  <c r="W26" i="8"/>
  <c r="Z26" i="8" s="1"/>
  <c r="V26" i="8"/>
  <c r="U26" i="8"/>
  <c r="X26" i="8" s="1"/>
  <c r="Y25" i="8"/>
  <c r="W25" i="8"/>
  <c r="Z25" i="8" s="1"/>
  <c r="V25" i="8"/>
  <c r="U25" i="8"/>
  <c r="X25" i="8" s="1"/>
  <c r="Y24" i="8"/>
  <c r="W24" i="8"/>
  <c r="Z24" i="8" s="1"/>
  <c r="V24" i="8"/>
  <c r="U24" i="8"/>
  <c r="X24" i="8" s="1"/>
  <c r="Y23" i="8"/>
  <c r="W23" i="8"/>
  <c r="Z23" i="8" s="1"/>
  <c r="V23" i="8"/>
  <c r="U23" i="8"/>
  <c r="X23" i="8" s="1"/>
  <c r="Y22" i="8"/>
  <c r="W22" i="8"/>
  <c r="Z22" i="8" s="1"/>
  <c r="V22" i="8"/>
  <c r="U22" i="8"/>
  <c r="X22" i="8" s="1"/>
  <c r="Y21" i="8"/>
  <c r="W21" i="8"/>
  <c r="Z21" i="8" s="1"/>
  <c r="V21" i="8"/>
  <c r="U21" i="8"/>
  <c r="X21" i="8" s="1"/>
  <c r="Y20" i="8"/>
  <c r="W20" i="8"/>
  <c r="Z20" i="8" s="1"/>
  <c r="V20" i="8"/>
  <c r="U20" i="8"/>
  <c r="X20" i="8" s="1"/>
  <c r="Y19" i="8"/>
  <c r="W19" i="8"/>
  <c r="Z19" i="8" s="1"/>
  <c r="V19" i="8"/>
  <c r="U19" i="8"/>
  <c r="X19" i="8" s="1"/>
  <c r="Y18" i="8"/>
  <c r="W18" i="8"/>
  <c r="Z18" i="8" s="1"/>
  <c r="V18" i="8"/>
  <c r="U18" i="8"/>
  <c r="X18" i="8" s="1"/>
  <c r="Y17" i="8"/>
  <c r="W17" i="8"/>
  <c r="Z17" i="8" s="1"/>
  <c r="V17" i="8"/>
  <c r="U17" i="8"/>
  <c r="X17" i="8" s="1"/>
  <c r="Y16" i="8"/>
  <c r="W16" i="8"/>
  <c r="Z16" i="8" s="1"/>
  <c r="V16" i="8"/>
  <c r="U16" i="8"/>
  <c r="X16" i="8" s="1"/>
  <c r="Y15" i="8"/>
  <c r="W15" i="8"/>
  <c r="Z15" i="8" s="1"/>
  <c r="V15" i="8"/>
  <c r="U15" i="8"/>
  <c r="X15" i="8" s="1"/>
  <c r="Y14" i="8"/>
  <c r="W14" i="8"/>
  <c r="Z14" i="8" s="1"/>
  <c r="V14" i="8"/>
  <c r="U14" i="8"/>
  <c r="X14" i="8" s="1"/>
  <c r="Y13" i="8"/>
  <c r="W13" i="8"/>
  <c r="Z13" i="8" s="1"/>
  <c r="V13" i="8"/>
  <c r="U13" i="8"/>
  <c r="X13" i="8" s="1"/>
  <c r="Y12" i="8"/>
  <c r="W12" i="8"/>
  <c r="Z12" i="8" s="1"/>
  <c r="V12" i="8"/>
  <c r="U12" i="8"/>
  <c r="X12" i="8" s="1"/>
  <c r="Y11" i="8"/>
  <c r="W11" i="8"/>
  <c r="Z11" i="8" s="1"/>
  <c r="V11" i="8"/>
  <c r="U11" i="8"/>
  <c r="X11" i="8" s="1"/>
  <c r="Y10" i="8"/>
  <c r="W10" i="8"/>
  <c r="Z10" i="8" s="1"/>
  <c r="V10" i="8"/>
  <c r="U10" i="8"/>
  <c r="X10" i="8" s="1"/>
  <c r="Y9" i="8"/>
  <c r="W9" i="8"/>
  <c r="Z9" i="8" s="1"/>
  <c r="V9" i="8"/>
  <c r="U9" i="8"/>
  <c r="X9" i="8" s="1"/>
  <c r="Y8" i="8"/>
  <c r="W8" i="8"/>
  <c r="Z8" i="8" s="1"/>
  <c r="V8" i="8"/>
  <c r="U8" i="8"/>
  <c r="X8" i="8" s="1"/>
  <c r="Y90" i="7"/>
  <c r="W90" i="7"/>
  <c r="Z90" i="7" s="1"/>
  <c r="V90" i="7"/>
  <c r="U90" i="7"/>
  <c r="X90" i="7" s="1"/>
  <c r="Y89" i="7"/>
  <c r="W89" i="7"/>
  <c r="Z89" i="7" s="1"/>
  <c r="V89" i="7"/>
  <c r="U89" i="7"/>
  <c r="X89" i="7" s="1"/>
  <c r="Y88" i="7"/>
  <c r="W88" i="7"/>
  <c r="Z88" i="7" s="1"/>
  <c r="V88" i="7"/>
  <c r="U88" i="7"/>
  <c r="X88" i="7" s="1"/>
  <c r="Y87" i="7"/>
  <c r="W87" i="7"/>
  <c r="Z87" i="7" s="1"/>
  <c r="V87" i="7"/>
  <c r="U87" i="7"/>
  <c r="X87" i="7" s="1"/>
  <c r="Y86" i="7"/>
  <c r="W86" i="7"/>
  <c r="Z86" i="7" s="1"/>
  <c r="V86" i="7"/>
  <c r="U86" i="7"/>
  <c r="X86" i="7" s="1"/>
  <c r="Y85" i="7"/>
  <c r="W85" i="7"/>
  <c r="Z85" i="7" s="1"/>
  <c r="V85" i="7"/>
  <c r="U85" i="7"/>
  <c r="X85" i="7" s="1"/>
  <c r="Y84" i="7"/>
  <c r="W84" i="7"/>
  <c r="Z84" i="7" s="1"/>
  <c r="V84" i="7"/>
  <c r="U84" i="7"/>
  <c r="X84" i="7" s="1"/>
  <c r="Y83" i="7"/>
  <c r="W83" i="7"/>
  <c r="Z83" i="7" s="1"/>
  <c r="V83" i="7"/>
  <c r="U83" i="7"/>
  <c r="X83" i="7" s="1"/>
  <c r="Y82" i="7"/>
  <c r="W82" i="7"/>
  <c r="Z82" i="7" s="1"/>
  <c r="V82" i="7"/>
  <c r="U82" i="7"/>
  <c r="X82" i="7" s="1"/>
  <c r="Y81" i="7"/>
  <c r="W81" i="7"/>
  <c r="Z81" i="7" s="1"/>
  <c r="V81" i="7"/>
  <c r="U81" i="7"/>
  <c r="X81" i="7" s="1"/>
  <c r="Y80" i="7"/>
  <c r="W80" i="7"/>
  <c r="Z80" i="7" s="1"/>
  <c r="V80" i="7"/>
  <c r="U80" i="7"/>
  <c r="X80" i="7" s="1"/>
  <c r="Y79" i="7"/>
  <c r="W79" i="7"/>
  <c r="Z79" i="7" s="1"/>
  <c r="V79" i="7"/>
  <c r="U79" i="7"/>
  <c r="X79" i="7" s="1"/>
  <c r="Y78" i="7"/>
  <c r="W78" i="7"/>
  <c r="Z78" i="7" s="1"/>
  <c r="V78" i="7"/>
  <c r="U78" i="7"/>
  <c r="X78" i="7" s="1"/>
  <c r="Y77" i="7"/>
  <c r="W77" i="7"/>
  <c r="Z77" i="7" s="1"/>
  <c r="V77" i="7"/>
  <c r="U77" i="7"/>
  <c r="X77" i="7" s="1"/>
  <c r="Y76" i="7"/>
  <c r="W76" i="7"/>
  <c r="Z76" i="7" s="1"/>
  <c r="V76" i="7"/>
  <c r="U76" i="7"/>
  <c r="X76" i="7" s="1"/>
  <c r="Y75" i="7"/>
  <c r="W75" i="7"/>
  <c r="Z75" i="7" s="1"/>
  <c r="V75" i="7"/>
  <c r="U75" i="7"/>
  <c r="X75" i="7" s="1"/>
  <c r="Y74" i="7"/>
  <c r="W74" i="7"/>
  <c r="Z74" i="7" s="1"/>
  <c r="V74" i="7"/>
  <c r="U74" i="7"/>
  <c r="X74" i="7" s="1"/>
  <c r="Y73" i="7"/>
  <c r="W73" i="7"/>
  <c r="Z73" i="7" s="1"/>
  <c r="V73" i="7"/>
  <c r="U73" i="7"/>
  <c r="X73" i="7" s="1"/>
  <c r="Y72" i="7"/>
  <c r="W72" i="7"/>
  <c r="Z72" i="7" s="1"/>
  <c r="V72" i="7"/>
  <c r="U72" i="7"/>
  <c r="X72" i="7" s="1"/>
  <c r="Y71" i="7"/>
  <c r="W71" i="7"/>
  <c r="Z71" i="7" s="1"/>
  <c r="V71" i="7"/>
  <c r="U71" i="7"/>
  <c r="X71" i="7" s="1"/>
  <c r="Y70" i="7"/>
  <c r="W70" i="7"/>
  <c r="Z70" i="7" s="1"/>
  <c r="V70" i="7"/>
  <c r="U70" i="7"/>
  <c r="X70" i="7" s="1"/>
  <c r="Y69" i="7"/>
  <c r="W69" i="7"/>
  <c r="Z69" i="7" s="1"/>
  <c r="V69" i="7"/>
  <c r="U69" i="7"/>
  <c r="X69" i="7" s="1"/>
  <c r="Y68" i="7"/>
  <c r="W68" i="7"/>
  <c r="Z68" i="7" s="1"/>
  <c r="V68" i="7"/>
  <c r="U68" i="7"/>
  <c r="X68" i="7" s="1"/>
  <c r="Y67" i="7"/>
  <c r="W67" i="7"/>
  <c r="Z67" i="7" s="1"/>
  <c r="V67" i="7"/>
  <c r="U67" i="7"/>
  <c r="X67" i="7" s="1"/>
  <c r="Y66" i="7"/>
  <c r="W66" i="7"/>
  <c r="Z66" i="7" s="1"/>
  <c r="V66" i="7"/>
  <c r="U66" i="7"/>
  <c r="X66" i="7" s="1"/>
  <c r="Y65" i="7"/>
  <c r="W65" i="7"/>
  <c r="Z65" i="7" s="1"/>
  <c r="V65" i="7"/>
  <c r="U65" i="7"/>
  <c r="X65" i="7" s="1"/>
  <c r="Y64" i="7"/>
  <c r="W64" i="7"/>
  <c r="Z64" i="7" s="1"/>
  <c r="V64" i="7"/>
  <c r="U64" i="7"/>
  <c r="X64" i="7" s="1"/>
  <c r="Y63" i="7"/>
  <c r="W63" i="7"/>
  <c r="Z63" i="7" s="1"/>
  <c r="V63" i="7"/>
  <c r="U63" i="7"/>
  <c r="X63" i="7" s="1"/>
  <c r="Y62" i="7"/>
  <c r="W62" i="7"/>
  <c r="Z62" i="7" s="1"/>
  <c r="V62" i="7"/>
  <c r="U62" i="7"/>
  <c r="X62" i="7" s="1"/>
  <c r="Y61" i="7"/>
  <c r="W61" i="7"/>
  <c r="Z61" i="7" s="1"/>
  <c r="V61" i="7"/>
  <c r="U61" i="7"/>
  <c r="X61" i="7" s="1"/>
  <c r="Y60" i="7"/>
  <c r="W60" i="7"/>
  <c r="Z60" i="7" s="1"/>
  <c r="V60" i="7"/>
  <c r="U60" i="7"/>
  <c r="X60" i="7" s="1"/>
  <c r="Y59" i="7"/>
  <c r="W59" i="7"/>
  <c r="Z59" i="7" s="1"/>
  <c r="V59" i="7"/>
  <c r="U59" i="7"/>
  <c r="X59" i="7" s="1"/>
  <c r="Y58" i="7"/>
  <c r="W58" i="7"/>
  <c r="Z58" i="7" s="1"/>
  <c r="V58" i="7"/>
  <c r="U58" i="7"/>
  <c r="X58" i="7" s="1"/>
  <c r="Y57" i="7"/>
  <c r="W57" i="7"/>
  <c r="Z57" i="7" s="1"/>
  <c r="V57" i="7"/>
  <c r="U57" i="7"/>
  <c r="X57" i="7" s="1"/>
  <c r="Y56" i="7"/>
  <c r="W56" i="7"/>
  <c r="Z56" i="7" s="1"/>
  <c r="V56" i="7"/>
  <c r="U56" i="7"/>
  <c r="X56" i="7" s="1"/>
  <c r="Y55" i="7"/>
  <c r="W55" i="7"/>
  <c r="Z55" i="7" s="1"/>
  <c r="V55" i="7"/>
  <c r="U55" i="7"/>
  <c r="X55" i="7" s="1"/>
  <c r="Y54" i="7"/>
  <c r="W54" i="7"/>
  <c r="Z54" i="7" s="1"/>
  <c r="V54" i="7"/>
  <c r="U54" i="7"/>
  <c r="X54" i="7" s="1"/>
  <c r="Y53" i="7"/>
  <c r="W53" i="7"/>
  <c r="Z53" i="7" s="1"/>
  <c r="V53" i="7"/>
  <c r="U53" i="7"/>
  <c r="X53" i="7" s="1"/>
  <c r="Y52" i="7"/>
  <c r="W52" i="7"/>
  <c r="Z52" i="7" s="1"/>
  <c r="V52" i="7"/>
  <c r="U52" i="7"/>
  <c r="X52" i="7" s="1"/>
  <c r="Y51" i="7"/>
  <c r="W51" i="7"/>
  <c r="Z51" i="7" s="1"/>
  <c r="V51" i="7"/>
  <c r="U51" i="7"/>
  <c r="X51" i="7" s="1"/>
  <c r="Y50" i="7"/>
  <c r="W50" i="7"/>
  <c r="Z50" i="7" s="1"/>
  <c r="V50" i="7"/>
  <c r="U50" i="7"/>
  <c r="X50" i="7" s="1"/>
  <c r="Y49" i="7"/>
  <c r="W49" i="7"/>
  <c r="Z49" i="7" s="1"/>
  <c r="V49" i="7"/>
  <c r="U49" i="7"/>
  <c r="X49" i="7" s="1"/>
  <c r="Z48" i="7"/>
  <c r="Y48" i="7"/>
  <c r="X48" i="7"/>
  <c r="Z47" i="7"/>
  <c r="X47" i="7"/>
  <c r="W47" i="7"/>
  <c r="V47" i="7"/>
  <c r="Y47" i="7" s="1"/>
  <c r="U47" i="7"/>
  <c r="Z46" i="7"/>
  <c r="X46" i="7"/>
  <c r="W46" i="7"/>
  <c r="V46" i="7"/>
  <c r="Y46" i="7" s="1"/>
  <c r="U46" i="7"/>
  <c r="Z45" i="7"/>
  <c r="X45" i="7"/>
  <c r="W45" i="7"/>
  <c r="V45" i="7"/>
  <c r="Y45" i="7" s="1"/>
  <c r="U45" i="7"/>
  <c r="Z44" i="7"/>
  <c r="X44" i="7"/>
  <c r="W44" i="7"/>
  <c r="V44" i="7"/>
  <c r="Y44" i="7" s="1"/>
  <c r="U44" i="7"/>
  <c r="Z43" i="7"/>
  <c r="X43" i="7"/>
  <c r="W43" i="7"/>
  <c r="V43" i="7"/>
  <c r="Y43" i="7" s="1"/>
  <c r="U43" i="7"/>
  <c r="Z42" i="7"/>
  <c r="X42" i="7"/>
  <c r="W42" i="7"/>
  <c r="V42" i="7"/>
  <c r="Y42" i="7" s="1"/>
  <c r="U42" i="7"/>
  <c r="Z41" i="7"/>
  <c r="X41" i="7"/>
  <c r="W41" i="7"/>
  <c r="V41" i="7"/>
  <c r="Y41" i="7" s="1"/>
  <c r="U41" i="7"/>
  <c r="Z40" i="7"/>
  <c r="X40" i="7"/>
  <c r="W40" i="7"/>
  <c r="V40" i="7"/>
  <c r="Y40" i="7" s="1"/>
  <c r="U40" i="7"/>
  <c r="Z39" i="7"/>
  <c r="X39" i="7"/>
  <c r="W39" i="7"/>
  <c r="V39" i="7"/>
  <c r="Y39" i="7" s="1"/>
  <c r="U39" i="7"/>
  <c r="Z38" i="7"/>
  <c r="X38" i="7"/>
  <c r="W38" i="7"/>
  <c r="V38" i="7"/>
  <c r="Y38" i="7" s="1"/>
  <c r="U38" i="7"/>
  <c r="Z37" i="7"/>
  <c r="X37" i="7"/>
  <c r="W37" i="7"/>
  <c r="V37" i="7"/>
  <c r="Y37" i="7" s="1"/>
  <c r="U37" i="7"/>
  <c r="Z36" i="7"/>
  <c r="X36" i="7"/>
  <c r="W36" i="7"/>
  <c r="V36" i="7"/>
  <c r="Y36" i="7" s="1"/>
  <c r="U36" i="7"/>
  <c r="Z35" i="7"/>
  <c r="X35" i="7"/>
  <c r="W35" i="7"/>
  <c r="V35" i="7"/>
  <c r="Y35" i="7" s="1"/>
  <c r="U35" i="7"/>
  <c r="Z34" i="7"/>
  <c r="X34" i="7"/>
  <c r="W34" i="7"/>
  <c r="V34" i="7"/>
  <c r="Y34" i="7" s="1"/>
  <c r="U34" i="7"/>
  <c r="Z33" i="7"/>
  <c r="X33" i="7"/>
  <c r="W33" i="7"/>
  <c r="V33" i="7"/>
  <c r="Y33" i="7" s="1"/>
  <c r="U33" i="7"/>
  <c r="Z32" i="7"/>
  <c r="X32" i="7"/>
  <c r="W32" i="7"/>
  <c r="V32" i="7"/>
  <c r="Y32" i="7" s="1"/>
  <c r="U32" i="7"/>
  <c r="Z31" i="7"/>
  <c r="X31" i="7"/>
  <c r="W31" i="7"/>
  <c r="V31" i="7"/>
  <c r="Y31" i="7" s="1"/>
  <c r="U31" i="7"/>
  <c r="Z30" i="7"/>
  <c r="X30" i="7"/>
  <c r="W30" i="7"/>
  <c r="V30" i="7"/>
  <c r="Y30" i="7" s="1"/>
  <c r="U30" i="7"/>
  <c r="Z29" i="7"/>
  <c r="X29" i="7"/>
  <c r="W29" i="7"/>
  <c r="V29" i="7"/>
  <c r="Y29" i="7" s="1"/>
  <c r="U29" i="7"/>
  <c r="Z28" i="7"/>
  <c r="X28" i="7"/>
  <c r="W28" i="7"/>
  <c r="V28" i="7"/>
  <c r="Y28" i="7" s="1"/>
  <c r="U28" i="7"/>
  <c r="Z27" i="7"/>
  <c r="X27" i="7"/>
  <c r="W27" i="7"/>
  <c r="V27" i="7"/>
  <c r="Y27" i="7" s="1"/>
  <c r="U27" i="7"/>
  <c r="Z26" i="7"/>
  <c r="X26" i="7"/>
  <c r="W26" i="7"/>
  <c r="V26" i="7"/>
  <c r="Y26" i="7" s="1"/>
  <c r="U26" i="7"/>
  <c r="Z25" i="7"/>
  <c r="X25" i="7"/>
  <c r="W25" i="7"/>
  <c r="V25" i="7"/>
  <c r="Y25" i="7" s="1"/>
  <c r="U25" i="7"/>
  <c r="Z24" i="7"/>
  <c r="X24" i="7"/>
  <c r="W24" i="7"/>
  <c r="V24" i="7"/>
  <c r="Y24" i="7" s="1"/>
  <c r="U24" i="7"/>
  <c r="Z23" i="7"/>
  <c r="X23" i="7"/>
  <c r="W23" i="7"/>
  <c r="V23" i="7"/>
  <c r="Y23" i="7" s="1"/>
  <c r="U23" i="7"/>
  <c r="Z22" i="7"/>
  <c r="X22" i="7"/>
  <c r="W22" i="7"/>
  <c r="V22" i="7"/>
  <c r="Y22" i="7" s="1"/>
  <c r="U22" i="7"/>
  <c r="Z21" i="7"/>
  <c r="X21" i="7"/>
  <c r="W21" i="7"/>
  <c r="V21" i="7"/>
  <c r="Y21" i="7" s="1"/>
  <c r="U21" i="7"/>
  <c r="Z20" i="7"/>
  <c r="X20" i="7"/>
  <c r="W20" i="7"/>
  <c r="V20" i="7"/>
  <c r="Y20" i="7" s="1"/>
  <c r="U20" i="7"/>
  <c r="Z19" i="7"/>
  <c r="X19" i="7"/>
  <c r="W19" i="7"/>
  <c r="V19" i="7"/>
  <c r="Y19" i="7" s="1"/>
  <c r="U19" i="7"/>
  <c r="Z18" i="7"/>
  <c r="X18" i="7"/>
  <c r="W18" i="7"/>
  <c r="V18" i="7"/>
  <c r="Y18" i="7" s="1"/>
  <c r="U18" i="7"/>
  <c r="Z17" i="7"/>
  <c r="X17" i="7"/>
  <c r="W17" i="7"/>
  <c r="V17" i="7"/>
  <c r="Y17" i="7" s="1"/>
  <c r="U17" i="7"/>
  <c r="Z16" i="7"/>
  <c r="X16" i="7"/>
  <c r="W16" i="7"/>
  <c r="V16" i="7"/>
  <c r="Y16" i="7" s="1"/>
  <c r="U16" i="7"/>
  <c r="Z15" i="7"/>
  <c r="X15" i="7"/>
  <c r="W15" i="7"/>
  <c r="V15" i="7"/>
  <c r="Y15" i="7" s="1"/>
  <c r="U15" i="7"/>
  <c r="Z14" i="7"/>
  <c r="X14" i="7"/>
  <c r="W14" i="7"/>
  <c r="V14" i="7"/>
  <c r="Y14" i="7" s="1"/>
  <c r="U14" i="7"/>
  <c r="Z13" i="7"/>
  <c r="X13" i="7"/>
  <c r="W13" i="7"/>
  <c r="V13" i="7"/>
  <c r="Y13" i="7" s="1"/>
  <c r="U13" i="7"/>
  <c r="Z12" i="7"/>
  <c r="X12" i="7"/>
  <c r="W12" i="7"/>
  <c r="V12" i="7"/>
  <c r="Y12" i="7" s="1"/>
  <c r="U12" i="7"/>
  <c r="Z11" i="7"/>
  <c r="X11" i="7"/>
  <c r="W11" i="7"/>
  <c r="V11" i="7"/>
  <c r="Y11" i="7" s="1"/>
  <c r="U11" i="7"/>
  <c r="Z10" i="7"/>
  <c r="X10" i="7"/>
  <c r="W10" i="7"/>
  <c r="V10" i="7"/>
  <c r="Y10" i="7" s="1"/>
  <c r="U10" i="7"/>
  <c r="Z9" i="7"/>
  <c r="X9" i="7"/>
  <c r="W9" i="7"/>
  <c r="V9" i="7"/>
  <c r="Y9" i="7" s="1"/>
  <c r="U9" i="7"/>
  <c r="Z8" i="7"/>
  <c r="X8" i="7"/>
  <c r="W8" i="7"/>
  <c r="V8" i="7"/>
  <c r="Y8" i="7" s="1"/>
  <c r="U8" i="7"/>
  <c r="Z7" i="7"/>
  <c r="X7" i="7"/>
  <c r="W7" i="7"/>
  <c r="V7" i="7"/>
  <c r="Y7" i="7" s="1"/>
  <c r="U7" i="7"/>
  <c r="Z90" i="6"/>
  <c r="X90" i="6"/>
  <c r="W90" i="6"/>
  <c r="V90" i="6"/>
  <c r="Y90" i="6" s="1"/>
  <c r="U90" i="6"/>
  <c r="Z89" i="6"/>
  <c r="X89" i="6"/>
  <c r="W89" i="6"/>
  <c r="V89" i="6"/>
  <c r="Y89" i="6" s="1"/>
  <c r="U89" i="6"/>
  <c r="Z88" i="6"/>
  <c r="X88" i="6"/>
  <c r="W88" i="6"/>
  <c r="V88" i="6"/>
  <c r="Y88" i="6" s="1"/>
  <c r="U88" i="6"/>
  <c r="Z87" i="6"/>
  <c r="W87" i="6"/>
  <c r="V87" i="6"/>
  <c r="Y87" i="6" s="1"/>
  <c r="U87" i="6"/>
  <c r="X87" i="6" s="1"/>
  <c r="Z86" i="6"/>
  <c r="X86" i="6"/>
  <c r="W86" i="6"/>
  <c r="V86" i="6"/>
  <c r="Y86" i="6" s="1"/>
  <c r="U86" i="6"/>
  <c r="Z85" i="6"/>
  <c r="X85" i="6"/>
  <c r="W85" i="6"/>
  <c r="V85" i="6"/>
  <c r="Y85" i="6" s="1"/>
  <c r="U85" i="6"/>
  <c r="X84" i="6"/>
  <c r="W84" i="6"/>
  <c r="Z84" i="6" s="1"/>
  <c r="V84" i="6"/>
  <c r="Y84" i="6" s="1"/>
  <c r="U84" i="6"/>
  <c r="Z83" i="6"/>
  <c r="Y83" i="6"/>
  <c r="W83" i="6"/>
  <c r="V83" i="6"/>
  <c r="U83" i="6"/>
  <c r="X83" i="6" s="1"/>
  <c r="X82" i="6"/>
  <c r="W82" i="6"/>
  <c r="Z82" i="6" s="1"/>
  <c r="V82" i="6"/>
  <c r="Y82" i="6" s="1"/>
  <c r="U82" i="6"/>
  <c r="Z81" i="6"/>
  <c r="X81" i="6"/>
  <c r="W81" i="6"/>
  <c r="V81" i="6"/>
  <c r="Y81" i="6" s="1"/>
  <c r="U81" i="6"/>
  <c r="Z80" i="6"/>
  <c r="X80" i="6"/>
  <c r="W80" i="6"/>
  <c r="V80" i="6"/>
  <c r="Y80" i="6" s="1"/>
  <c r="U80" i="6"/>
  <c r="Z79" i="6"/>
  <c r="Y79" i="6"/>
  <c r="W79" i="6"/>
  <c r="V79" i="6"/>
  <c r="U79" i="6"/>
  <c r="X79" i="6" s="1"/>
  <c r="Z78" i="6"/>
  <c r="X78" i="6"/>
  <c r="W78" i="6"/>
  <c r="V78" i="6"/>
  <c r="Y78" i="6" s="1"/>
  <c r="U78" i="6"/>
  <c r="Z77" i="6"/>
  <c r="X77" i="6"/>
  <c r="W77" i="6"/>
  <c r="V77" i="6"/>
  <c r="Y77" i="6" s="1"/>
  <c r="U77" i="6"/>
  <c r="X76" i="6"/>
  <c r="W76" i="6"/>
  <c r="Z76" i="6" s="1"/>
  <c r="V76" i="6"/>
  <c r="Y76" i="6" s="1"/>
  <c r="U76" i="6"/>
  <c r="Z75" i="6"/>
  <c r="Y75" i="6"/>
  <c r="W75" i="6"/>
  <c r="V75" i="6"/>
  <c r="U75" i="6"/>
  <c r="X75" i="6" s="1"/>
  <c r="X74" i="6"/>
  <c r="W74" i="6"/>
  <c r="Z74" i="6" s="1"/>
  <c r="V74" i="6"/>
  <c r="Y74" i="6" s="1"/>
  <c r="U74" i="6"/>
  <c r="Z73" i="6"/>
  <c r="X73" i="6"/>
  <c r="W73" i="6"/>
  <c r="V73" i="6"/>
  <c r="Y73" i="6" s="1"/>
  <c r="U73" i="6"/>
  <c r="Z72" i="6"/>
  <c r="X72" i="6"/>
  <c r="W72" i="6"/>
  <c r="V72" i="6"/>
  <c r="Y72" i="6" s="1"/>
  <c r="U72" i="6"/>
  <c r="Z71" i="6"/>
  <c r="Y71" i="6"/>
  <c r="W71" i="6"/>
  <c r="V71" i="6"/>
  <c r="U71" i="6"/>
  <c r="X71" i="6" s="1"/>
  <c r="Z70" i="6"/>
  <c r="X70" i="6"/>
  <c r="W70" i="6"/>
  <c r="V70" i="6"/>
  <c r="Y70" i="6" s="1"/>
  <c r="U70" i="6"/>
  <c r="Z69" i="6"/>
  <c r="X69" i="6"/>
  <c r="W69" i="6"/>
  <c r="V69" i="6"/>
  <c r="Y69" i="6" s="1"/>
  <c r="U69" i="6"/>
  <c r="X68" i="6"/>
  <c r="W68" i="6"/>
  <c r="Z68" i="6" s="1"/>
  <c r="V68" i="6"/>
  <c r="Y68" i="6" s="1"/>
  <c r="U68" i="6"/>
  <c r="Z67" i="6"/>
  <c r="Y67" i="6"/>
  <c r="W67" i="6"/>
  <c r="V67" i="6"/>
  <c r="U67" i="6"/>
  <c r="X67" i="6" s="1"/>
  <c r="X66" i="6"/>
  <c r="W66" i="6"/>
  <c r="Z66" i="6" s="1"/>
  <c r="V66" i="6"/>
  <c r="Y66" i="6" s="1"/>
  <c r="U66" i="6"/>
  <c r="Z65" i="6"/>
  <c r="X65" i="6"/>
  <c r="W65" i="6"/>
  <c r="V65" i="6"/>
  <c r="Y65" i="6" s="1"/>
  <c r="U65" i="6"/>
  <c r="Z64" i="6"/>
  <c r="X64" i="6"/>
  <c r="W64" i="6"/>
  <c r="V64" i="6"/>
  <c r="Y64" i="6" s="1"/>
  <c r="U64" i="6"/>
  <c r="Z63" i="6"/>
  <c r="Y63" i="6"/>
  <c r="W63" i="6"/>
  <c r="V63" i="6"/>
  <c r="U63" i="6"/>
  <c r="X63" i="6" s="1"/>
  <c r="Z62" i="6"/>
  <c r="X62" i="6"/>
  <c r="W62" i="6"/>
  <c r="V62" i="6"/>
  <c r="Y62" i="6" s="1"/>
  <c r="U62" i="6"/>
  <c r="Z61" i="6"/>
  <c r="X61" i="6"/>
  <c r="W61" i="6"/>
  <c r="V61" i="6"/>
  <c r="Y61" i="6" s="1"/>
  <c r="U61" i="6"/>
  <c r="X60" i="6"/>
  <c r="W60" i="6"/>
  <c r="Z60" i="6" s="1"/>
  <c r="V60" i="6"/>
  <c r="Y60" i="6" s="1"/>
  <c r="U60" i="6"/>
  <c r="Z59" i="6"/>
  <c r="Y59" i="6"/>
  <c r="W59" i="6"/>
  <c r="V59" i="6"/>
  <c r="U59" i="6"/>
  <c r="X59" i="6" s="1"/>
  <c r="X58" i="6"/>
  <c r="W58" i="6"/>
  <c r="Z58" i="6" s="1"/>
  <c r="V58" i="6"/>
  <c r="Y58" i="6" s="1"/>
  <c r="U58" i="6"/>
  <c r="Z57" i="6"/>
  <c r="X57" i="6"/>
  <c r="W57" i="6"/>
  <c r="V57" i="6"/>
  <c r="Y57" i="6" s="1"/>
  <c r="U57" i="6"/>
  <c r="Z56" i="6"/>
  <c r="X56" i="6"/>
  <c r="W56" i="6"/>
  <c r="V56" i="6"/>
  <c r="Y56" i="6" s="1"/>
  <c r="U56" i="6"/>
  <c r="Z55" i="6"/>
  <c r="Y55" i="6"/>
  <c r="W55" i="6"/>
  <c r="V55" i="6"/>
  <c r="U55" i="6"/>
  <c r="X55" i="6" s="1"/>
  <c r="Z54" i="6"/>
  <c r="X54" i="6"/>
  <c r="W54" i="6"/>
  <c r="V54" i="6"/>
  <c r="Y54" i="6" s="1"/>
  <c r="U54" i="6"/>
  <c r="Z53" i="6"/>
  <c r="X53" i="6"/>
  <c r="W53" i="6"/>
  <c r="V53" i="6"/>
  <c r="Y53" i="6" s="1"/>
  <c r="U53" i="6"/>
  <c r="X52" i="6"/>
  <c r="W52" i="6"/>
  <c r="Z52" i="6" s="1"/>
  <c r="V52" i="6"/>
  <c r="Y52" i="6" s="1"/>
  <c r="U52" i="6"/>
  <c r="Z51" i="6"/>
  <c r="Y51" i="6"/>
  <c r="W51" i="6"/>
  <c r="V51" i="6"/>
  <c r="U51" i="6"/>
  <c r="X51" i="6" s="1"/>
  <c r="X50" i="6"/>
  <c r="W50" i="6"/>
  <c r="Z50" i="6" s="1"/>
  <c r="V50" i="6"/>
  <c r="Y50" i="6" s="1"/>
  <c r="U50" i="6"/>
  <c r="Z49" i="6"/>
  <c r="X49" i="6"/>
  <c r="W49" i="6"/>
  <c r="V49" i="6"/>
  <c r="Y49" i="6" s="1"/>
  <c r="U49" i="6"/>
  <c r="Z48" i="6"/>
  <c r="Y48" i="6"/>
  <c r="X48" i="6"/>
  <c r="Z47" i="6"/>
  <c r="Y47" i="6"/>
  <c r="W47" i="6"/>
  <c r="V47" i="6"/>
  <c r="U47" i="6"/>
  <c r="X47" i="6" s="1"/>
  <c r="Y46" i="6"/>
  <c r="W46" i="6"/>
  <c r="Z46" i="6" s="1"/>
  <c r="V46" i="6"/>
  <c r="U46" i="6"/>
  <c r="X46" i="6" s="1"/>
  <c r="W45" i="6"/>
  <c r="Z45" i="6" s="1"/>
  <c r="V45" i="6"/>
  <c r="Y45" i="6" s="1"/>
  <c r="U45" i="6"/>
  <c r="X45" i="6" s="1"/>
  <c r="Y44" i="6"/>
  <c r="W44" i="6"/>
  <c r="Z44" i="6" s="1"/>
  <c r="V44" i="6"/>
  <c r="U44" i="6"/>
  <c r="X44" i="6" s="1"/>
  <c r="Z43" i="6"/>
  <c r="Y43" i="6"/>
  <c r="W43" i="6"/>
  <c r="V43" i="6"/>
  <c r="U43" i="6"/>
  <c r="X43" i="6" s="1"/>
  <c r="Y42" i="6"/>
  <c r="W42" i="6"/>
  <c r="Z42" i="6" s="1"/>
  <c r="V42" i="6"/>
  <c r="U42" i="6"/>
  <c r="X42" i="6" s="1"/>
  <c r="W41" i="6"/>
  <c r="Z41" i="6" s="1"/>
  <c r="V41" i="6"/>
  <c r="Y41" i="6" s="1"/>
  <c r="U41" i="6"/>
  <c r="X41" i="6" s="1"/>
  <c r="Y40" i="6"/>
  <c r="W40" i="6"/>
  <c r="Z40" i="6" s="1"/>
  <c r="V40" i="6"/>
  <c r="U40" i="6"/>
  <c r="X40" i="6" s="1"/>
  <c r="Z39" i="6"/>
  <c r="Y39" i="6"/>
  <c r="W39" i="6"/>
  <c r="V39" i="6"/>
  <c r="U39" i="6"/>
  <c r="X39" i="6" s="1"/>
  <c r="Y38" i="6"/>
  <c r="W38" i="6"/>
  <c r="Z38" i="6" s="1"/>
  <c r="V38" i="6"/>
  <c r="U38" i="6"/>
  <c r="X38" i="6" s="1"/>
  <c r="W37" i="6"/>
  <c r="Z37" i="6" s="1"/>
  <c r="V37" i="6"/>
  <c r="Y37" i="6" s="1"/>
  <c r="U37" i="6"/>
  <c r="X37" i="6" s="1"/>
  <c r="Y36" i="6"/>
  <c r="W36" i="6"/>
  <c r="Z36" i="6" s="1"/>
  <c r="V36" i="6"/>
  <c r="U36" i="6"/>
  <c r="X36" i="6" s="1"/>
  <c r="Z35" i="6"/>
  <c r="Y35" i="6"/>
  <c r="W35" i="6"/>
  <c r="V35" i="6"/>
  <c r="U35" i="6"/>
  <c r="X35" i="6" s="1"/>
  <c r="Y34" i="6"/>
  <c r="W34" i="6"/>
  <c r="Z34" i="6" s="1"/>
  <c r="V34" i="6"/>
  <c r="U34" i="6"/>
  <c r="X34" i="6" s="1"/>
  <c r="W33" i="6"/>
  <c r="Z33" i="6" s="1"/>
  <c r="V33" i="6"/>
  <c r="Y33" i="6" s="1"/>
  <c r="U33" i="6"/>
  <c r="X33" i="6" s="1"/>
  <c r="Y32" i="6"/>
  <c r="W32" i="6"/>
  <c r="Z32" i="6" s="1"/>
  <c r="V32" i="6"/>
  <c r="U32" i="6"/>
  <c r="X32" i="6" s="1"/>
  <c r="Z31" i="6"/>
  <c r="Y31" i="6"/>
  <c r="W31" i="6"/>
  <c r="V31" i="6"/>
  <c r="U31" i="6"/>
  <c r="X31" i="6" s="1"/>
  <c r="Y30" i="6"/>
  <c r="W30" i="6"/>
  <c r="Z30" i="6" s="1"/>
  <c r="V30" i="6"/>
  <c r="U30" i="6"/>
  <c r="X30" i="6" s="1"/>
  <c r="W29" i="6"/>
  <c r="Z29" i="6" s="1"/>
  <c r="V29" i="6"/>
  <c r="Y29" i="6" s="1"/>
  <c r="U29" i="6"/>
  <c r="X29" i="6" s="1"/>
  <c r="Y28" i="6"/>
  <c r="W28" i="6"/>
  <c r="Z28" i="6" s="1"/>
  <c r="V28" i="6"/>
  <c r="U28" i="6"/>
  <c r="X28" i="6" s="1"/>
  <c r="Z27" i="6"/>
  <c r="Y27" i="6"/>
  <c r="W27" i="6"/>
  <c r="V27" i="6"/>
  <c r="U27" i="6"/>
  <c r="X27" i="6" s="1"/>
  <c r="Y26" i="6"/>
  <c r="W26" i="6"/>
  <c r="Z26" i="6" s="1"/>
  <c r="V26" i="6"/>
  <c r="U26" i="6"/>
  <c r="X26" i="6" s="1"/>
  <c r="W25" i="6"/>
  <c r="Z25" i="6" s="1"/>
  <c r="V25" i="6"/>
  <c r="Y25" i="6" s="1"/>
  <c r="U25" i="6"/>
  <c r="X25" i="6" s="1"/>
  <c r="Y24" i="6"/>
  <c r="W24" i="6"/>
  <c r="Z24" i="6" s="1"/>
  <c r="V24" i="6"/>
  <c r="U24" i="6"/>
  <c r="X24" i="6" s="1"/>
  <c r="Z23" i="6"/>
  <c r="Y23" i="6"/>
  <c r="W23" i="6"/>
  <c r="V23" i="6"/>
  <c r="U23" i="6"/>
  <c r="X23" i="6" s="1"/>
  <c r="Y22" i="6"/>
  <c r="W22" i="6"/>
  <c r="Z22" i="6" s="1"/>
  <c r="V22" i="6"/>
  <c r="U22" i="6"/>
  <c r="X22" i="6" s="1"/>
  <c r="W21" i="6"/>
  <c r="Z21" i="6" s="1"/>
  <c r="V21" i="6"/>
  <c r="Y21" i="6" s="1"/>
  <c r="U21" i="6"/>
  <c r="X21" i="6" s="1"/>
  <c r="Y20" i="6"/>
  <c r="W20" i="6"/>
  <c r="Z20" i="6" s="1"/>
  <c r="V20" i="6"/>
  <c r="U20" i="6"/>
  <c r="X20" i="6" s="1"/>
  <c r="Z19" i="6"/>
  <c r="Y19" i="6"/>
  <c r="W19" i="6"/>
  <c r="V19" i="6"/>
  <c r="U19" i="6"/>
  <c r="X19" i="6" s="1"/>
  <c r="Y18" i="6"/>
  <c r="W18" i="6"/>
  <c r="Z18" i="6" s="1"/>
  <c r="V18" i="6"/>
  <c r="U18" i="6"/>
  <c r="X18" i="6" s="1"/>
  <c r="W17" i="6"/>
  <c r="Z17" i="6" s="1"/>
  <c r="V17" i="6"/>
  <c r="Y17" i="6" s="1"/>
  <c r="U17" i="6"/>
  <c r="X17" i="6" s="1"/>
  <c r="Y16" i="6"/>
  <c r="W16" i="6"/>
  <c r="Z16" i="6" s="1"/>
  <c r="V16" i="6"/>
  <c r="U16" i="6"/>
  <c r="X16" i="6" s="1"/>
  <c r="Z15" i="6"/>
  <c r="Y15" i="6"/>
  <c r="W15" i="6"/>
  <c r="V15" i="6"/>
  <c r="U15" i="6"/>
  <c r="X15" i="6" s="1"/>
  <c r="Y14" i="6"/>
  <c r="W14" i="6"/>
  <c r="Z14" i="6" s="1"/>
  <c r="V14" i="6"/>
  <c r="U14" i="6"/>
  <c r="X14" i="6" s="1"/>
  <c r="W13" i="6"/>
  <c r="Z13" i="6" s="1"/>
  <c r="V13" i="6"/>
  <c r="Y13" i="6" s="1"/>
  <c r="U13" i="6"/>
  <c r="X13" i="6" s="1"/>
  <c r="Y12" i="6"/>
  <c r="W12" i="6"/>
  <c r="Z12" i="6" s="1"/>
  <c r="V12" i="6"/>
  <c r="U12" i="6"/>
  <c r="X12" i="6" s="1"/>
  <c r="Z11" i="6"/>
  <c r="Y11" i="6"/>
  <c r="W11" i="6"/>
  <c r="V11" i="6"/>
  <c r="U11" i="6"/>
  <c r="X11" i="6" s="1"/>
  <c r="Y10" i="6"/>
  <c r="W10" i="6"/>
  <c r="Z10" i="6" s="1"/>
  <c r="V10" i="6"/>
  <c r="U10" i="6"/>
  <c r="X10" i="6" s="1"/>
  <c r="W9" i="6"/>
  <c r="Z9" i="6" s="1"/>
  <c r="V9" i="6"/>
  <c r="Y9" i="6" s="1"/>
  <c r="U9" i="6"/>
  <c r="X9" i="6" s="1"/>
  <c r="Y8" i="6"/>
  <c r="W8" i="6"/>
  <c r="Z8" i="6" s="1"/>
  <c r="V8" i="6"/>
  <c r="U8" i="6"/>
  <c r="X8" i="6" s="1"/>
  <c r="Z7" i="6"/>
  <c r="Y7" i="6"/>
  <c r="W7" i="6"/>
  <c r="V7" i="6"/>
  <c r="U7" i="6"/>
  <c r="X7" i="6" s="1"/>
  <c r="Y90" i="5"/>
  <c r="W90" i="5"/>
  <c r="Z90" i="5" s="1"/>
  <c r="V90" i="5"/>
  <c r="U90" i="5"/>
  <c r="X90" i="5" s="1"/>
  <c r="W89" i="5"/>
  <c r="Z89" i="5" s="1"/>
  <c r="V89" i="5"/>
  <c r="Y89" i="5" s="1"/>
  <c r="U89" i="5"/>
  <c r="X89" i="5" s="1"/>
  <c r="Y88" i="5"/>
  <c r="W88" i="5"/>
  <c r="Z88" i="5" s="1"/>
  <c r="V88" i="5"/>
  <c r="U88" i="5"/>
  <c r="X88" i="5" s="1"/>
  <c r="Z87" i="5"/>
  <c r="Y87" i="5"/>
  <c r="W87" i="5"/>
  <c r="V87" i="5"/>
  <c r="U87" i="5"/>
  <c r="X87" i="5" s="1"/>
  <c r="Y86" i="5"/>
  <c r="W86" i="5"/>
  <c r="Z86" i="5" s="1"/>
  <c r="V86" i="5"/>
  <c r="U86" i="5"/>
  <c r="X86" i="5" s="1"/>
  <c r="W85" i="5"/>
  <c r="Z85" i="5" s="1"/>
  <c r="V85" i="5"/>
  <c r="Y85" i="5" s="1"/>
  <c r="U85" i="5"/>
  <c r="X85" i="5" s="1"/>
  <c r="Y84" i="5"/>
  <c r="W84" i="5"/>
  <c r="Z84" i="5" s="1"/>
  <c r="V84" i="5"/>
  <c r="U84" i="5"/>
  <c r="X84" i="5" s="1"/>
  <c r="Z83" i="5"/>
  <c r="Y83" i="5"/>
  <c r="W83" i="5"/>
  <c r="V83" i="5"/>
  <c r="U83" i="5"/>
  <c r="X83" i="5" s="1"/>
  <c r="Y82" i="5"/>
  <c r="W82" i="5"/>
  <c r="Z82" i="5" s="1"/>
  <c r="V82" i="5"/>
  <c r="U82" i="5"/>
  <c r="X82" i="5" s="1"/>
  <c r="W81" i="5"/>
  <c r="Z81" i="5" s="1"/>
  <c r="V81" i="5"/>
  <c r="Y81" i="5" s="1"/>
  <c r="U81" i="5"/>
  <c r="X81" i="5" s="1"/>
  <c r="Y80" i="5"/>
  <c r="W80" i="5"/>
  <c r="Z80" i="5" s="1"/>
  <c r="V80" i="5"/>
  <c r="U80" i="5"/>
  <c r="X80" i="5" s="1"/>
  <c r="Z79" i="5"/>
  <c r="Y79" i="5"/>
  <c r="W79" i="5"/>
  <c r="V79" i="5"/>
  <c r="U79" i="5"/>
  <c r="X79" i="5" s="1"/>
  <c r="Y78" i="5"/>
  <c r="W78" i="5"/>
  <c r="Z78" i="5" s="1"/>
  <c r="V78" i="5"/>
  <c r="U78" i="5"/>
  <c r="X78" i="5" s="1"/>
  <c r="W77" i="5"/>
  <c r="Z77" i="5" s="1"/>
  <c r="V77" i="5"/>
  <c r="Y77" i="5" s="1"/>
  <c r="U77" i="5"/>
  <c r="X77" i="5" s="1"/>
  <c r="Y76" i="5"/>
  <c r="W76" i="5"/>
  <c r="Z76" i="5" s="1"/>
  <c r="V76" i="5"/>
  <c r="U76" i="5"/>
  <c r="X76" i="5" s="1"/>
  <c r="Z75" i="5"/>
  <c r="Y75" i="5"/>
  <c r="W75" i="5"/>
  <c r="V75" i="5"/>
  <c r="U75" i="5"/>
  <c r="X75" i="5" s="1"/>
  <c r="Y74" i="5"/>
  <c r="W74" i="5"/>
  <c r="Z74" i="5" s="1"/>
  <c r="V74" i="5"/>
  <c r="U74" i="5"/>
  <c r="X74" i="5" s="1"/>
  <c r="W73" i="5"/>
  <c r="Z73" i="5" s="1"/>
  <c r="V73" i="5"/>
  <c r="Y73" i="5" s="1"/>
  <c r="U73" i="5"/>
  <c r="X73" i="5" s="1"/>
  <c r="Y72" i="5"/>
  <c r="W72" i="5"/>
  <c r="Z72" i="5" s="1"/>
  <c r="V72" i="5"/>
  <c r="U72" i="5"/>
  <c r="X72" i="5" s="1"/>
  <c r="Z71" i="5"/>
  <c r="Y71" i="5"/>
  <c r="W71" i="5"/>
  <c r="V71" i="5"/>
  <c r="U71" i="5"/>
  <c r="X71" i="5" s="1"/>
  <c r="Y70" i="5"/>
  <c r="W70" i="5"/>
  <c r="Z70" i="5" s="1"/>
  <c r="V70" i="5"/>
  <c r="U70" i="5"/>
  <c r="X70" i="5" s="1"/>
  <c r="W69" i="5"/>
  <c r="Z69" i="5" s="1"/>
  <c r="V69" i="5"/>
  <c r="Y69" i="5" s="1"/>
  <c r="U69" i="5"/>
  <c r="X69" i="5" s="1"/>
  <c r="Y68" i="5"/>
  <c r="W68" i="5"/>
  <c r="Z68" i="5" s="1"/>
  <c r="V68" i="5"/>
  <c r="U68" i="5"/>
  <c r="X68" i="5" s="1"/>
  <c r="Z67" i="5"/>
  <c r="Y67" i="5"/>
  <c r="W67" i="5"/>
  <c r="V67" i="5"/>
  <c r="U67" i="5"/>
  <c r="X67" i="5" s="1"/>
  <c r="Y66" i="5"/>
  <c r="W66" i="5"/>
  <c r="Z66" i="5" s="1"/>
  <c r="V66" i="5"/>
  <c r="U66" i="5"/>
  <c r="X66" i="5" s="1"/>
  <c r="W65" i="5"/>
  <c r="Z65" i="5" s="1"/>
  <c r="V65" i="5"/>
  <c r="Y65" i="5" s="1"/>
  <c r="U65" i="5"/>
  <c r="X65" i="5" s="1"/>
  <c r="Y64" i="5"/>
  <c r="W64" i="5"/>
  <c r="Z64" i="5" s="1"/>
  <c r="V64" i="5"/>
  <c r="U64" i="5"/>
  <c r="X64" i="5" s="1"/>
  <c r="Z63" i="5"/>
  <c r="Y63" i="5"/>
  <c r="W63" i="5"/>
  <c r="V63" i="5"/>
  <c r="U63" i="5"/>
  <c r="X63" i="5" s="1"/>
  <c r="Y62" i="5"/>
  <c r="W62" i="5"/>
  <c r="Z62" i="5" s="1"/>
  <c r="V62" i="5"/>
  <c r="U62" i="5"/>
  <c r="X62" i="5" s="1"/>
  <c r="W61" i="5"/>
  <c r="Z61" i="5" s="1"/>
  <c r="V61" i="5"/>
  <c r="Y61" i="5" s="1"/>
  <c r="U61" i="5"/>
  <c r="X61" i="5" s="1"/>
  <c r="Y60" i="5"/>
  <c r="W60" i="5"/>
  <c r="Z60" i="5" s="1"/>
  <c r="V60" i="5"/>
  <c r="U60" i="5"/>
  <c r="X60" i="5" s="1"/>
  <c r="Z59" i="5"/>
  <c r="Y59" i="5"/>
  <c r="W59" i="5"/>
  <c r="V59" i="5"/>
  <c r="U59" i="5"/>
  <c r="X59" i="5" s="1"/>
  <c r="Y58" i="5"/>
  <c r="W58" i="5"/>
  <c r="Z58" i="5" s="1"/>
  <c r="V58" i="5"/>
  <c r="U58" i="5"/>
  <c r="X58" i="5" s="1"/>
  <c r="Y57" i="5"/>
  <c r="W57" i="5"/>
  <c r="Z57" i="5" s="1"/>
  <c r="V57" i="5"/>
  <c r="U57" i="5"/>
  <c r="X57" i="5" s="1"/>
  <c r="Y56" i="5"/>
  <c r="W56" i="5"/>
  <c r="Z56" i="5" s="1"/>
  <c r="V56" i="5"/>
  <c r="U56" i="5"/>
  <c r="X56" i="5" s="1"/>
  <c r="Y55" i="5"/>
  <c r="W55" i="5"/>
  <c r="Z55" i="5" s="1"/>
  <c r="V55" i="5"/>
  <c r="U55" i="5"/>
  <c r="X55" i="5" s="1"/>
  <c r="Y54" i="5"/>
  <c r="W54" i="5"/>
  <c r="Z54" i="5" s="1"/>
  <c r="V54" i="5"/>
  <c r="U54" i="5"/>
  <c r="X54" i="5" s="1"/>
  <c r="Y53" i="5"/>
  <c r="W53" i="5"/>
  <c r="Z53" i="5" s="1"/>
  <c r="V53" i="5"/>
  <c r="U53" i="5"/>
  <c r="X53" i="5" s="1"/>
  <c r="Y52" i="5"/>
  <c r="W52" i="5"/>
  <c r="Z52" i="5" s="1"/>
  <c r="V52" i="5"/>
  <c r="U52" i="5"/>
  <c r="X52" i="5" s="1"/>
  <c r="Y51" i="5"/>
  <c r="W51" i="5"/>
  <c r="Z51" i="5" s="1"/>
  <c r="V51" i="5"/>
  <c r="U51" i="5"/>
  <c r="X51" i="5" s="1"/>
  <c r="Y50" i="5"/>
  <c r="W50" i="5"/>
  <c r="Z50" i="5" s="1"/>
  <c r="V50" i="5"/>
  <c r="U50" i="5"/>
  <c r="X50" i="5" s="1"/>
  <c r="Y49" i="5"/>
  <c r="W49" i="5"/>
  <c r="Z49" i="5" s="1"/>
  <c r="V49" i="5"/>
  <c r="U49" i="5"/>
  <c r="X49" i="5" s="1"/>
  <c r="Y48" i="5"/>
  <c r="X48" i="5"/>
  <c r="Y47" i="5"/>
  <c r="W47" i="5"/>
  <c r="Z47" i="5" s="1"/>
  <c r="V47" i="5"/>
  <c r="U47" i="5"/>
  <c r="X47" i="5" s="1"/>
  <c r="Y46" i="5"/>
  <c r="W46" i="5"/>
  <c r="Z46" i="5" s="1"/>
  <c r="V46" i="5"/>
  <c r="U46" i="5"/>
  <c r="X46" i="5" s="1"/>
  <c r="Y45" i="5"/>
  <c r="W45" i="5"/>
  <c r="Z45" i="5" s="1"/>
  <c r="V45" i="5"/>
  <c r="U45" i="5"/>
  <c r="X45" i="5" s="1"/>
  <c r="Y44" i="5"/>
  <c r="W44" i="5"/>
  <c r="Z44" i="5" s="1"/>
  <c r="V44" i="5"/>
  <c r="U44" i="5"/>
  <c r="X44" i="5" s="1"/>
  <c r="Y43" i="5"/>
  <c r="W43" i="5"/>
  <c r="Z43" i="5" s="1"/>
  <c r="V43" i="5"/>
  <c r="U43" i="5"/>
  <c r="X43" i="5" s="1"/>
  <c r="Y42" i="5"/>
  <c r="W42" i="5"/>
  <c r="Z42" i="5" s="1"/>
  <c r="V42" i="5"/>
  <c r="U42" i="5"/>
  <c r="X42" i="5" s="1"/>
  <c r="Y41" i="5"/>
  <c r="W41" i="5"/>
  <c r="Z41" i="5" s="1"/>
  <c r="V41" i="5"/>
  <c r="U41" i="5"/>
  <c r="X41" i="5" s="1"/>
  <c r="Y40" i="5"/>
  <c r="W40" i="5"/>
  <c r="Z40" i="5" s="1"/>
  <c r="V40" i="5"/>
  <c r="U40" i="5"/>
  <c r="X40" i="5" s="1"/>
  <c r="Y39" i="5"/>
  <c r="W39" i="5"/>
  <c r="Z39" i="5" s="1"/>
  <c r="V39" i="5"/>
  <c r="U39" i="5"/>
  <c r="X39" i="5" s="1"/>
  <c r="Y38" i="5"/>
  <c r="W38" i="5"/>
  <c r="Z38" i="5" s="1"/>
  <c r="V38" i="5"/>
  <c r="U38" i="5"/>
  <c r="X38" i="5" s="1"/>
  <c r="Y37" i="5"/>
  <c r="W37" i="5"/>
  <c r="Z37" i="5" s="1"/>
  <c r="V37" i="5"/>
  <c r="U37" i="5"/>
  <c r="X37" i="5" s="1"/>
  <c r="Y36" i="5"/>
  <c r="W36" i="5"/>
  <c r="Z36" i="5" s="1"/>
  <c r="V36" i="5"/>
  <c r="U36" i="5"/>
  <c r="X36" i="5" s="1"/>
  <c r="Y35" i="5"/>
  <c r="W35" i="5"/>
  <c r="Z35" i="5" s="1"/>
  <c r="V35" i="5"/>
  <c r="U35" i="5"/>
  <c r="X35" i="5" s="1"/>
  <c r="Y34" i="5"/>
  <c r="W34" i="5"/>
  <c r="Z34" i="5" s="1"/>
  <c r="V34" i="5"/>
  <c r="U34" i="5"/>
  <c r="X34" i="5" s="1"/>
  <c r="Y33" i="5"/>
  <c r="W33" i="5"/>
  <c r="Z33" i="5" s="1"/>
  <c r="V33" i="5"/>
  <c r="U33" i="5"/>
  <c r="X33" i="5" s="1"/>
  <c r="Y32" i="5"/>
  <c r="W32" i="5"/>
  <c r="Z32" i="5" s="1"/>
  <c r="V32" i="5"/>
  <c r="U32" i="5"/>
  <c r="X32" i="5" s="1"/>
  <c r="Y31" i="5"/>
  <c r="W31" i="5"/>
  <c r="Z31" i="5" s="1"/>
  <c r="V31" i="5"/>
  <c r="U31" i="5"/>
  <c r="X31" i="5" s="1"/>
  <c r="Y30" i="5"/>
  <c r="W30" i="5"/>
  <c r="Z30" i="5" s="1"/>
  <c r="V30" i="5"/>
  <c r="U30" i="5"/>
  <c r="X30" i="5" s="1"/>
  <c r="Y29" i="5"/>
  <c r="W29" i="5"/>
  <c r="Z29" i="5" s="1"/>
  <c r="V29" i="5"/>
  <c r="U29" i="5"/>
  <c r="X29" i="5" s="1"/>
  <c r="Y28" i="5"/>
  <c r="W28" i="5"/>
  <c r="Z28" i="5" s="1"/>
  <c r="V28" i="5"/>
  <c r="U28" i="5"/>
  <c r="X28" i="5" s="1"/>
  <c r="Y27" i="5"/>
  <c r="W27" i="5"/>
  <c r="Z27" i="5" s="1"/>
  <c r="V27" i="5"/>
  <c r="U27" i="5"/>
  <c r="X27" i="5" s="1"/>
  <c r="Y26" i="5"/>
  <c r="W26" i="5"/>
  <c r="Z26" i="5" s="1"/>
  <c r="V26" i="5"/>
  <c r="U26" i="5"/>
  <c r="X26" i="5" s="1"/>
  <c r="Y25" i="5"/>
  <c r="W25" i="5"/>
  <c r="Z25" i="5" s="1"/>
  <c r="V25" i="5"/>
  <c r="U25" i="5"/>
  <c r="X25" i="5" s="1"/>
  <c r="Y24" i="5"/>
  <c r="W24" i="5"/>
  <c r="Z24" i="5" s="1"/>
  <c r="V24" i="5"/>
  <c r="U24" i="5"/>
  <c r="X24" i="5" s="1"/>
  <c r="Y23" i="5"/>
  <c r="W23" i="5"/>
  <c r="Z23" i="5" s="1"/>
  <c r="V23" i="5"/>
  <c r="U23" i="5"/>
  <c r="X23" i="5" s="1"/>
  <c r="Y22" i="5"/>
  <c r="W22" i="5"/>
  <c r="Z22" i="5" s="1"/>
  <c r="V22" i="5"/>
  <c r="U22" i="5"/>
  <c r="X22" i="5" s="1"/>
  <c r="Y21" i="5"/>
  <c r="W21" i="5"/>
  <c r="Z21" i="5" s="1"/>
  <c r="V21" i="5"/>
  <c r="U21" i="5"/>
  <c r="X21" i="5" s="1"/>
  <c r="Y20" i="5"/>
  <c r="W20" i="5"/>
  <c r="Z20" i="5" s="1"/>
  <c r="V20" i="5"/>
  <c r="U20" i="5"/>
  <c r="X20" i="5" s="1"/>
  <c r="Y19" i="5"/>
  <c r="W19" i="5"/>
  <c r="Z19" i="5" s="1"/>
  <c r="V19" i="5"/>
  <c r="U19" i="5"/>
  <c r="X19" i="5" s="1"/>
  <c r="Y18" i="5"/>
  <c r="W18" i="5"/>
  <c r="Z18" i="5" s="1"/>
  <c r="V18" i="5"/>
  <c r="U18" i="5"/>
  <c r="X18" i="5" s="1"/>
  <c r="Y17" i="5"/>
  <c r="W17" i="5"/>
  <c r="Z17" i="5" s="1"/>
  <c r="V17" i="5"/>
  <c r="U17" i="5"/>
  <c r="X17" i="5" s="1"/>
  <c r="Y16" i="5"/>
  <c r="W16" i="5"/>
  <c r="Z16" i="5" s="1"/>
  <c r="V16" i="5"/>
  <c r="U16" i="5"/>
  <c r="X16" i="5" s="1"/>
  <c r="Y15" i="5"/>
  <c r="W15" i="5"/>
  <c r="Z15" i="5" s="1"/>
  <c r="V15" i="5"/>
  <c r="U15" i="5"/>
  <c r="X15" i="5" s="1"/>
  <c r="Y14" i="5"/>
  <c r="W14" i="5"/>
  <c r="Z14" i="5" s="1"/>
  <c r="V14" i="5"/>
  <c r="U14" i="5"/>
  <c r="X14" i="5" s="1"/>
  <c r="Y13" i="5"/>
  <c r="W13" i="5"/>
  <c r="Z13" i="5" s="1"/>
  <c r="V13" i="5"/>
  <c r="U13" i="5"/>
  <c r="X13" i="5" s="1"/>
  <c r="Y12" i="5"/>
  <c r="W12" i="5"/>
  <c r="Z12" i="5" s="1"/>
  <c r="V12" i="5"/>
  <c r="U12" i="5"/>
  <c r="X12" i="5" s="1"/>
  <c r="Y11" i="5"/>
  <c r="W11" i="5"/>
  <c r="Z11" i="5" s="1"/>
  <c r="V11" i="5"/>
  <c r="U11" i="5"/>
  <c r="X11" i="5" s="1"/>
  <c r="Y10" i="5"/>
  <c r="W10" i="5"/>
  <c r="Z10" i="5" s="1"/>
  <c r="V10" i="5"/>
  <c r="U10" i="5"/>
  <c r="X10" i="5" s="1"/>
  <c r="Y9" i="5"/>
  <c r="W9" i="5"/>
  <c r="Z9" i="5" s="1"/>
  <c r="V9" i="5"/>
  <c r="U9" i="5"/>
  <c r="X9" i="5" s="1"/>
  <c r="Y8" i="5"/>
  <c r="W8" i="5"/>
  <c r="Z8" i="5" s="1"/>
  <c r="V8" i="5"/>
  <c r="U8" i="5"/>
  <c r="X8" i="5" s="1"/>
  <c r="X7" i="5"/>
  <c r="W7" i="5"/>
  <c r="V7" i="5"/>
  <c r="Y7" i="5" s="1"/>
  <c r="U7" i="5"/>
  <c r="Z90" i="4"/>
  <c r="X90" i="4"/>
  <c r="W90" i="4"/>
  <c r="V90" i="4"/>
  <c r="Y90" i="4" s="1"/>
  <c r="U90" i="4"/>
  <c r="Z89" i="4"/>
  <c r="X89" i="4"/>
  <c r="W89" i="4"/>
  <c r="V89" i="4"/>
  <c r="Y89" i="4" s="1"/>
  <c r="U89" i="4"/>
  <c r="Z88" i="4"/>
  <c r="X88" i="4"/>
  <c r="W88" i="4"/>
  <c r="V88" i="4"/>
  <c r="Y88" i="4" s="1"/>
  <c r="U88" i="4"/>
  <c r="Z87" i="4"/>
  <c r="X87" i="4"/>
  <c r="W87" i="4"/>
  <c r="V87" i="4"/>
  <c r="Y87" i="4" s="1"/>
  <c r="U87" i="4"/>
  <c r="Z86" i="4"/>
  <c r="X86" i="4"/>
  <c r="W86" i="4"/>
  <c r="V86" i="4"/>
  <c r="Y86" i="4" s="1"/>
  <c r="U86" i="4"/>
  <c r="Z85" i="4"/>
  <c r="X85" i="4"/>
  <c r="W85" i="4"/>
  <c r="V85" i="4"/>
  <c r="Y85" i="4" s="1"/>
  <c r="U85" i="4"/>
  <c r="Z84" i="4"/>
  <c r="X84" i="4"/>
  <c r="W84" i="4"/>
  <c r="V84" i="4"/>
  <c r="Y84" i="4" s="1"/>
  <c r="U84" i="4"/>
  <c r="Z83" i="4"/>
  <c r="X83" i="4"/>
  <c r="W83" i="4"/>
  <c r="V83" i="4"/>
  <c r="Y83" i="4" s="1"/>
  <c r="U83" i="4"/>
  <c r="Z82" i="4"/>
  <c r="X82" i="4"/>
  <c r="W82" i="4"/>
  <c r="V82" i="4"/>
  <c r="Y82" i="4" s="1"/>
  <c r="U82" i="4"/>
  <c r="Z81" i="4"/>
  <c r="X81" i="4"/>
  <c r="W81" i="4"/>
  <c r="V81" i="4"/>
  <c r="Y81" i="4" s="1"/>
  <c r="U81" i="4"/>
  <c r="Z80" i="4"/>
  <c r="X80" i="4"/>
  <c r="W80" i="4"/>
  <c r="V80" i="4"/>
  <c r="Y80" i="4" s="1"/>
  <c r="U80" i="4"/>
  <c r="Z79" i="4"/>
  <c r="X79" i="4"/>
  <c r="W79" i="4"/>
  <c r="V79" i="4"/>
  <c r="Y79" i="4" s="1"/>
  <c r="U79" i="4"/>
  <c r="Z78" i="4"/>
  <c r="X78" i="4"/>
  <c r="W78" i="4"/>
  <c r="V78" i="4"/>
  <c r="Y78" i="4" s="1"/>
  <c r="U78" i="4"/>
  <c r="Z77" i="4"/>
  <c r="X77" i="4"/>
  <c r="W77" i="4"/>
  <c r="V77" i="4"/>
  <c r="Y77" i="4" s="1"/>
  <c r="U77" i="4"/>
  <c r="Z76" i="4"/>
  <c r="X76" i="4"/>
  <c r="W76" i="4"/>
  <c r="V76" i="4"/>
  <c r="Y76" i="4" s="1"/>
  <c r="U76" i="4"/>
  <c r="Z75" i="4"/>
  <c r="X75" i="4"/>
  <c r="W75" i="4"/>
  <c r="V75" i="4"/>
  <c r="Y75" i="4" s="1"/>
  <c r="U75" i="4"/>
  <c r="Z74" i="4"/>
  <c r="X74" i="4"/>
  <c r="W74" i="4"/>
  <c r="V74" i="4"/>
  <c r="Y74" i="4" s="1"/>
  <c r="U74" i="4"/>
  <c r="Z73" i="4"/>
  <c r="X73" i="4"/>
  <c r="W73" i="4"/>
  <c r="V73" i="4"/>
  <c r="Y73" i="4" s="1"/>
  <c r="U73" i="4"/>
  <c r="Z72" i="4"/>
  <c r="X72" i="4"/>
  <c r="W72" i="4"/>
  <c r="V72" i="4"/>
  <c r="Y72" i="4" s="1"/>
  <c r="U72" i="4"/>
  <c r="Z71" i="4"/>
  <c r="X71" i="4"/>
  <c r="W71" i="4"/>
  <c r="V71" i="4"/>
  <c r="Y71" i="4" s="1"/>
  <c r="U71" i="4"/>
  <c r="Z70" i="4"/>
  <c r="X70" i="4"/>
  <c r="W70" i="4"/>
  <c r="V70" i="4"/>
  <c r="Y70" i="4" s="1"/>
  <c r="U70" i="4"/>
  <c r="Z69" i="4"/>
  <c r="X69" i="4"/>
  <c r="W69" i="4"/>
  <c r="V69" i="4"/>
  <c r="Y69" i="4" s="1"/>
  <c r="U69" i="4"/>
  <c r="Z68" i="4"/>
  <c r="X68" i="4"/>
  <c r="W68" i="4"/>
  <c r="V68" i="4"/>
  <c r="Y68" i="4" s="1"/>
  <c r="U68" i="4"/>
  <c r="Z67" i="4"/>
  <c r="X67" i="4"/>
  <c r="W67" i="4"/>
  <c r="V67" i="4"/>
  <c r="Y67" i="4" s="1"/>
  <c r="U67" i="4"/>
  <c r="Z66" i="4"/>
  <c r="X66" i="4"/>
  <c r="W66" i="4"/>
  <c r="V66" i="4"/>
  <c r="Y66" i="4" s="1"/>
  <c r="U66" i="4"/>
  <c r="Z65" i="4"/>
  <c r="X65" i="4"/>
  <c r="W65" i="4"/>
  <c r="V65" i="4"/>
  <c r="Y65" i="4" s="1"/>
  <c r="U65" i="4"/>
  <c r="Z64" i="4"/>
  <c r="X64" i="4"/>
  <c r="W64" i="4"/>
  <c r="V64" i="4"/>
  <c r="Y64" i="4" s="1"/>
  <c r="U64" i="4"/>
  <c r="Z63" i="4"/>
  <c r="X63" i="4"/>
  <c r="W63" i="4"/>
  <c r="V63" i="4"/>
  <c r="Y63" i="4" s="1"/>
  <c r="U63" i="4"/>
  <c r="Z62" i="4"/>
  <c r="X62" i="4"/>
  <c r="W62" i="4"/>
  <c r="V62" i="4"/>
  <c r="Y62" i="4" s="1"/>
  <c r="U62" i="4"/>
  <c r="Z61" i="4"/>
  <c r="X61" i="4"/>
  <c r="W61" i="4"/>
  <c r="V61" i="4"/>
  <c r="Y61" i="4" s="1"/>
  <c r="U61" i="4"/>
  <c r="Z60" i="4"/>
  <c r="X60" i="4"/>
  <c r="W60" i="4"/>
  <c r="V60" i="4"/>
  <c r="Y60" i="4" s="1"/>
  <c r="U60" i="4"/>
  <c r="Z59" i="4"/>
  <c r="X59" i="4"/>
  <c r="W59" i="4"/>
  <c r="V59" i="4"/>
  <c r="Y59" i="4" s="1"/>
  <c r="U59" i="4"/>
  <c r="Z58" i="4"/>
  <c r="X58" i="4"/>
  <c r="W58" i="4"/>
  <c r="V58" i="4"/>
  <c r="Y58" i="4" s="1"/>
  <c r="U58" i="4"/>
  <c r="Z57" i="4"/>
  <c r="X57" i="4"/>
  <c r="W57" i="4"/>
  <c r="V57" i="4"/>
  <c r="Y57" i="4" s="1"/>
  <c r="U57" i="4"/>
  <c r="Z56" i="4"/>
  <c r="X56" i="4"/>
  <c r="W56" i="4"/>
  <c r="V56" i="4"/>
  <c r="Y56" i="4" s="1"/>
  <c r="U56" i="4"/>
  <c r="Z55" i="4"/>
  <c r="X55" i="4"/>
  <c r="W55" i="4"/>
  <c r="V55" i="4"/>
  <c r="Y55" i="4" s="1"/>
  <c r="U55" i="4"/>
  <c r="Z54" i="4"/>
  <c r="X54" i="4"/>
  <c r="W54" i="4"/>
  <c r="V54" i="4"/>
  <c r="Y54" i="4" s="1"/>
  <c r="U54" i="4"/>
  <c r="Z53" i="4"/>
  <c r="X53" i="4"/>
  <c r="W53" i="4"/>
  <c r="V53" i="4"/>
  <c r="Y53" i="4" s="1"/>
  <c r="U53" i="4"/>
  <c r="Z52" i="4"/>
  <c r="X52" i="4"/>
  <c r="W52" i="4"/>
  <c r="V52" i="4"/>
  <c r="Y52" i="4" s="1"/>
  <c r="U52" i="4"/>
  <c r="Z51" i="4"/>
  <c r="X51" i="4"/>
  <c r="W51" i="4"/>
  <c r="V51" i="4"/>
  <c r="Y51" i="4" s="1"/>
  <c r="U51" i="4"/>
  <c r="Z50" i="4"/>
  <c r="X50" i="4"/>
  <c r="W50" i="4"/>
  <c r="V50" i="4"/>
  <c r="Y50" i="4" s="1"/>
  <c r="U50" i="4"/>
  <c r="Z49" i="4"/>
  <c r="X49" i="4"/>
  <c r="W49" i="4"/>
  <c r="V49" i="4"/>
  <c r="Y49" i="4" s="1"/>
  <c r="U49" i="4"/>
  <c r="Z48" i="4"/>
  <c r="Y48" i="4"/>
  <c r="X48" i="4"/>
  <c r="Y47" i="4"/>
  <c r="W47" i="4"/>
  <c r="Z47" i="4" s="1"/>
  <c r="V47" i="4"/>
  <c r="U47" i="4"/>
  <c r="X47" i="4" s="1"/>
  <c r="Y46" i="4"/>
  <c r="W46" i="4"/>
  <c r="Z46" i="4" s="1"/>
  <c r="V46" i="4"/>
  <c r="U46" i="4"/>
  <c r="X46" i="4" s="1"/>
  <c r="Y45" i="4"/>
  <c r="W45" i="4"/>
  <c r="Z45" i="4" s="1"/>
  <c r="V45" i="4"/>
  <c r="U45" i="4"/>
  <c r="X45" i="4" s="1"/>
  <c r="Y44" i="4"/>
  <c r="W44" i="4"/>
  <c r="Z44" i="4" s="1"/>
  <c r="V44" i="4"/>
  <c r="U44" i="4"/>
  <c r="X44" i="4" s="1"/>
  <c r="Y43" i="4"/>
  <c r="W43" i="4"/>
  <c r="Z43" i="4" s="1"/>
  <c r="V43" i="4"/>
  <c r="U43" i="4"/>
  <c r="X43" i="4" s="1"/>
  <c r="Y42" i="4"/>
  <c r="W42" i="4"/>
  <c r="Z42" i="4" s="1"/>
  <c r="V42" i="4"/>
  <c r="U42" i="4"/>
  <c r="X42" i="4" s="1"/>
  <c r="Y41" i="4"/>
  <c r="W41" i="4"/>
  <c r="Z41" i="4" s="1"/>
  <c r="V41" i="4"/>
  <c r="U41" i="4"/>
  <c r="X41" i="4" s="1"/>
  <c r="Y40" i="4"/>
  <c r="W40" i="4"/>
  <c r="Z40" i="4" s="1"/>
  <c r="V40" i="4"/>
  <c r="U40" i="4"/>
  <c r="X40" i="4" s="1"/>
  <c r="Y39" i="4"/>
  <c r="W39" i="4"/>
  <c r="Z39" i="4" s="1"/>
  <c r="V39" i="4"/>
  <c r="U39" i="4"/>
  <c r="X39" i="4" s="1"/>
  <c r="Y38" i="4"/>
  <c r="W38" i="4"/>
  <c r="Z38" i="4" s="1"/>
  <c r="V38" i="4"/>
  <c r="U38" i="4"/>
  <c r="X38" i="4" s="1"/>
  <c r="Y37" i="4"/>
  <c r="W37" i="4"/>
  <c r="Z37" i="4" s="1"/>
  <c r="V37" i="4"/>
  <c r="U37" i="4"/>
  <c r="X37" i="4" s="1"/>
  <c r="Y36" i="4"/>
  <c r="W36" i="4"/>
  <c r="Z36" i="4" s="1"/>
  <c r="V36" i="4"/>
  <c r="U36" i="4"/>
  <c r="X36" i="4" s="1"/>
  <c r="Y35" i="4"/>
  <c r="W35" i="4"/>
  <c r="Z35" i="4" s="1"/>
  <c r="V35" i="4"/>
  <c r="U35" i="4"/>
  <c r="X35" i="4" s="1"/>
  <c r="Y34" i="4"/>
  <c r="W34" i="4"/>
  <c r="Z34" i="4" s="1"/>
  <c r="V34" i="4"/>
  <c r="U34" i="4"/>
  <c r="X34" i="4" s="1"/>
  <c r="Y33" i="4"/>
  <c r="W33" i="4"/>
  <c r="Z33" i="4" s="1"/>
  <c r="V33" i="4"/>
  <c r="U33" i="4"/>
  <c r="X33" i="4" s="1"/>
  <c r="Y32" i="4"/>
  <c r="W32" i="4"/>
  <c r="Z32" i="4" s="1"/>
  <c r="V32" i="4"/>
  <c r="U32" i="4"/>
  <c r="X32" i="4" s="1"/>
  <c r="Y31" i="4"/>
  <c r="W31" i="4"/>
  <c r="Z31" i="4" s="1"/>
  <c r="V31" i="4"/>
  <c r="U31" i="4"/>
  <c r="X31" i="4" s="1"/>
  <c r="Y30" i="4"/>
  <c r="W30" i="4"/>
  <c r="Z30" i="4" s="1"/>
  <c r="V30" i="4"/>
  <c r="U30" i="4"/>
  <c r="X30" i="4" s="1"/>
  <c r="Y29" i="4"/>
  <c r="W29" i="4"/>
  <c r="Z29" i="4" s="1"/>
  <c r="V29" i="4"/>
  <c r="U29" i="4"/>
  <c r="X29" i="4" s="1"/>
  <c r="Y28" i="4"/>
  <c r="W28" i="4"/>
  <c r="Z28" i="4" s="1"/>
  <c r="V28" i="4"/>
  <c r="U28" i="4"/>
  <c r="X28" i="4" s="1"/>
  <c r="Y27" i="4"/>
  <c r="W27" i="4"/>
  <c r="Z27" i="4" s="1"/>
  <c r="V27" i="4"/>
  <c r="U27" i="4"/>
  <c r="X27" i="4" s="1"/>
  <c r="Y26" i="4"/>
  <c r="W26" i="4"/>
  <c r="Z26" i="4" s="1"/>
  <c r="V26" i="4"/>
  <c r="U26" i="4"/>
  <c r="X26" i="4" s="1"/>
  <c r="Y25" i="4"/>
  <c r="W25" i="4"/>
  <c r="Z25" i="4" s="1"/>
  <c r="V25" i="4"/>
  <c r="U25" i="4"/>
  <c r="X25" i="4" s="1"/>
  <c r="Y24" i="4"/>
  <c r="W24" i="4"/>
  <c r="Z24" i="4" s="1"/>
  <c r="V24" i="4"/>
  <c r="U24" i="4"/>
  <c r="X24" i="4" s="1"/>
  <c r="Y23" i="4"/>
  <c r="W23" i="4"/>
  <c r="Z23" i="4" s="1"/>
  <c r="V23" i="4"/>
  <c r="U23" i="4"/>
  <c r="X23" i="4" s="1"/>
  <c r="Y22" i="4"/>
  <c r="W22" i="4"/>
  <c r="Z22" i="4" s="1"/>
  <c r="V22" i="4"/>
  <c r="U22" i="4"/>
  <c r="X22" i="4" s="1"/>
  <c r="Y21" i="4"/>
  <c r="W21" i="4"/>
  <c r="Z21" i="4" s="1"/>
  <c r="V21" i="4"/>
  <c r="U21" i="4"/>
  <c r="X21" i="4" s="1"/>
  <c r="Y20" i="4"/>
  <c r="W20" i="4"/>
  <c r="Z20" i="4" s="1"/>
  <c r="V20" i="4"/>
  <c r="U20" i="4"/>
  <c r="X20" i="4" s="1"/>
  <c r="Y19" i="4"/>
  <c r="W19" i="4"/>
  <c r="Z19" i="4" s="1"/>
  <c r="V19" i="4"/>
  <c r="U19" i="4"/>
  <c r="X19" i="4" s="1"/>
  <c r="Y18" i="4"/>
  <c r="W18" i="4"/>
  <c r="Z18" i="4" s="1"/>
  <c r="V18" i="4"/>
  <c r="U18" i="4"/>
  <c r="X18" i="4" s="1"/>
  <c r="Y17" i="4"/>
  <c r="W17" i="4"/>
  <c r="Z17" i="4" s="1"/>
  <c r="V17" i="4"/>
  <c r="U17" i="4"/>
  <c r="X17" i="4" s="1"/>
  <c r="Y16" i="4"/>
  <c r="W16" i="4"/>
  <c r="Z16" i="4" s="1"/>
  <c r="V16" i="4"/>
  <c r="U16" i="4"/>
  <c r="X16" i="4" s="1"/>
  <c r="Y15" i="4"/>
  <c r="W15" i="4"/>
  <c r="Z15" i="4" s="1"/>
  <c r="V15" i="4"/>
  <c r="U15" i="4"/>
  <c r="X15" i="4" s="1"/>
  <c r="Y14" i="4"/>
  <c r="W14" i="4"/>
  <c r="Z14" i="4" s="1"/>
  <c r="V14" i="4"/>
  <c r="U14" i="4"/>
  <c r="X14" i="4" s="1"/>
  <c r="Y13" i="4"/>
  <c r="W13" i="4"/>
  <c r="Z13" i="4" s="1"/>
  <c r="V13" i="4"/>
  <c r="U13" i="4"/>
  <c r="X13" i="4" s="1"/>
  <c r="Y12" i="4"/>
  <c r="W12" i="4"/>
  <c r="Z12" i="4" s="1"/>
  <c r="V12" i="4"/>
  <c r="U12" i="4"/>
  <c r="X12" i="4" s="1"/>
  <c r="Y11" i="4"/>
  <c r="W11" i="4"/>
  <c r="Z11" i="4" s="1"/>
  <c r="V11" i="4"/>
  <c r="U11" i="4"/>
  <c r="X11" i="4" s="1"/>
  <c r="Y10" i="4"/>
  <c r="W10" i="4"/>
  <c r="Z10" i="4" s="1"/>
  <c r="V10" i="4"/>
  <c r="U10" i="4"/>
  <c r="X10" i="4" s="1"/>
  <c r="Y9" i="4"/>
  <c r="W9" i="4"/>
  <c r="Z9" i="4" s="1"/>
  <c r="V9" i="4"/>
  <c r="U9" i="4"/>
  <c r="X9" i="4" s="1"/>
  <c r="Y8" i="4"/>
  <c r="W8" i="4"/>
  <c r="Z8" i="4" s="1"/>
  <c r="V8" i="4"/>
  <c r="U8" i="4"/>
  <c r="X8" i="4" s="1"/>
  <c r="Y7" i="4"/>
  <c r="W7" i="4"/>
  <c r="Z7" i="4" s="1"/>
  <c r="V7" i="4"/>
  <c r="U7" i="4"/>
  <c r="X7" i="4" s="1"/>
  <c r="Y90" i="3"/>
  <c r="W90" i="3"/>
  <c r="Z90" i="3" s="1"/>
  <c r="V90" i="3"/>
  <c r="U90" i="3"/>
  <c r="X90" i="3" s="1"/>
  <c r="Y89" i="3"/>
  <c r="W89" i="3"/>
  <c r="Z89" i="3" s="1"/>
  <c r="V89" i="3"/>
  <c r="U89" i="3"/>
  <c r="X89" i="3" s="1"/>
  <c r="Y88" i="3"/>
  <c r="W88" i="3"/>
  <c r="Z88" i="3" s="1"/>
  <c r="V88" i="3"/>
  <c r="U88" i="3"/>
  <c r="X88" i="3" s="1"/>
  <c r="Y87" i="3"/>
  <c r="W87" i="3"/>
  <c r="Z87" i="3" s="1"/>
  <c r="V87" i="3"/>
  <c r="U87" i="3"/>
  <c r="X87" i="3" s="1"/>
  <c r="Y86" i="3"/>
  <c r="W86" i="3"/>
  <c r="Z86" i="3" s="1"/>
  <c r="V86" i="3"/>
  <c r="U86" i="3"/>
  <c r="X86" i="3" s="1"/>
  <c r="Y85" i="3"/>
  <c r="W85" i="3"/>
  <c r="Z85" i="3" s="1"/>
  <c r="V85" i="3"/>
  <c r="U85" i="3"/>
  <c r="X85" i="3" s="1"/>
  <c r="Y84" i="3"/>
  <c r="W84" i="3"/>
  <c r="Z84" i="3" s="1"/>
  <c r="V84" i="3"/>
  <c r="U84" i="3"/>
  <c r="X84" i="3" s="1"/>
  <c r="Y83" i="3"/>
  <c r="W83" i="3"/>
  <c r="Z83" i="3" s="1"/>
  <c r="V83" i="3"/>
  <c r="U83" i="3"/>
  <c r="X83" i="3" s="1"/>
  <c r="Y82" i="3"/>
  <c r="W82" i="3"/>
  <c r="Z82" i="3" s="1"/>
  <c r="V82" i="3"/>
  <c r="U82" i="3"/>
  <c r="X82" i="3" s="1"/>
  <c r="Y81" i="3"/>
  <c r="W81" i="3"/>
  <c r="Z81" i="3" s="1"/>
  <c r="V81" i="3"/>
  <c r="U81" i="3"/>
  <c r="X81" i="3" s="1"/>
  <c r="Y80" i="3"/>
  <c r="W80" i="3"/>
  <c r="Z80" i="3" s="1"/>
  <c r="V80" i="3"/>
  <c r="U80" i="3"/>
  <c r="X80" i="3" s="1"/>
  <c r="Y79" i="3"/>
  <c r="W79" i="3"/>
  <c r="Z79" i="3" s="1"/>
  <c r="V79" i="3"/>
  <c r="U79" i="3"/>
  <c r="X79" i="3" s="1"/>
  <c r="Y78" i="3"/>
  <c r="W78" i="3"/>
  <c r="Z78" i="3" s="1"/>
  <c r="V78" i="3"/>
  <c r="U78" i="3"/>
  <c r="X78" i="3" s="1"/>
  <c r="Y77" i="3"/>
  <c r="W77" i="3"/>
  <c r="Z77" i="3" s="1"/>
  <c r="V77" i="3"/>
  <c r="U77" i="3"/>
  <c r="X77" i="3" s="1"/>
  <c r="Y76" i="3"/>
  <c r="W76" i="3"/>
  <c r="Z76" i="3" s="1"/>
  <c r="V76" i="3"/>
  <c r="U76" i="3"/>
  <c r="X76" i="3" s="1"/>
  <c r="Y75" i="3"/>
  <c r="W75" i="3"/>
  <c r="Z75" i="3" s="1"/>
  <c r="V75" i="3"/>
  <c r="U75" i="3"/>
  <c r="X75" i="3" s="1"/>
  <c r="Y74" i="3"/>
  <c r="W74" i="3"/>
  <c r="Z74" i="3" s="1"/>
  <c r="V74" i="3"/>
  <c r="U74" i="3"/>
  <c r="X74" i="3" s="1"/>
  <c r="Y73" i="3"/>
  <c r="W73" i="3"/>
  <c r="Z73" i="3" s="1"/>
  <c r="V73" i="3"/>
  <c r="U73" i="3"/>
  <c r="X73" i="3" s="1"/>
  <c r="Y72" i="3"/>
  <c r="W72" i="3"/>
  <c r="Z72" i="3" s="1"/>
  <c r="V72" i="3"/>
  <c r="U72" i="3"/>
  <c r="X72" i="3" s="1"/>
  <c r="Y71" i="3"/>
  <c r="W71" i="3"/>
  <c r="Z71" i="3" s="1"/>
  <c r="V71" i="3"/>
  <c r="U71" i="3"/>
  <c r="X71" i="3" s="1"/>
  <c r="Y70" i="3"/>
  <c r="W70" i="3"/>
  <c r="Z70" i="3" s="1"/>
  <c r="V70" i="3"/>
  <c r="U70" i="3"/>
  <c r="X70" i="3" s="1"/>
  <c r="Y69" i="3"/>
  <c r="W69" i="3"/>
  <c r="Z69" i="3" s="1"/>
  <c r="V69" i="3"/>
  <c r="U69" i="3"/>
  <c r="X69" i="3" s="1"/>
  <c r="Y68" i="3"/>
  <c r="W68" i="3"/>
  <c r="Z68" i="3" s="1"/>
  <c r="V68" i="3"/>
  <c r="U68" i="3"/>
  <c r="X68" i="3" s="1"/>
  <c r="Y67" i="3"/>
  <c r="W67" i="3"/>
  <c r="Z67" i="3" s="1"/>
  <c r="V67" i="3"/>
  <c r="U67" i="3"/>
  <c r="X67" i="3" s="1"/>
  <c r="Y66" i="3"/>
  <c r="W66" i="3"/>
  <c r="Z66" i="3" s="1"/>
  <c r="V66" i="3"/>
  <c r="U66" i="3"/>
  <c r="X66" i="3" s="1"/>
  <c r="Y65" i="3"/>
  <c r="W65" i="3"/>
  <c r="Z65" i="3" s="1"/>
  <c r="V65" i="3"/>
  <c r="U65" i="3"/>
  <c r="X65" i="3" s="1"/>
  <c r="Y64" i="3"/>
  <c r="W64" i="3"/>
  <c r="Z64" i="3" s="1"/>
  <c r="V64" i="3"/>
  <c r="U64" i="3"/>
  <c r="X64" i="3" s="1"/>
  <c r="Y63" i="3"/>
  <c r="W63" i="3"/>
  <c r="Z63" i="3" s="1"/>
  <c r="V63" i="3"/>
  <c r="U63" i="3"/>
  <c r="X63" i="3" s="1"/>
  <c r="Y62" i="3"/>
  <c r="W62" i="3"/>
  <c r="Z62" i="3" s="1"/>
  <c r="V62" i="3"/>
  <c r="U62" i="3"/>
  <c r="X62" i="3" s="1"/>
  <c r="Y61" i="3"/>
  <c r="W61" i="3"/>
  <c r="Z61" i="3" s="1"/>
  <c r="V61" i="3"/>
  <c r="U61" i="3"/>
  <c r="X61" i="3" s="1"/>
  <c r="Y60" i="3"/>
  <c r="W60" i="3"/>
  <c r="Z60" i="3" s="1"/>
  <c r="V60" i="3"/>
  <c r="U60" i="3"/>
  <c r="X60" i="3" s="1"/>
  <c r="Y59" i="3"/>
  <c r="X59" i="3"/>
  <c r="W59" i="3"/>
  <c r="Z59" i="3" s="1"/>
  <c r="V59" i="3"/>
  <c r="U59" i="3"/>
  <c r="Z58" i="3"/>
  <c r="Y58" i="3"/>
  <c r="W58" i="3"/>
  <c r="V58" i="3"/>
  <c r="U58" i="3"/>
  <c r="X58" i="3" s="1"/>
  <c r="Y57" i="3"/>
  <c r="X57" i="3"/>
  <c r="W57" i="3"/>
  <c r="Z57" i="3" s="1"/>
  <c r="V57" i="3"/>
  <c r="U57" i="3"/>
  <c r="Z56" i="3"/>
  <c r="Y56" i="3"/>
  <c r="W56" i="3"/>
  <c r="V56" i="3"/>
  <c r="U56" i="3"/>
  <c r="X56" i="3" s="1"/>
  <c r="Y55" i="3"/>
  <c r="X55" i="3"/>
  <c r="W55" i="3"/>
  <c r="Z55" i="3" s="1"/>
  <c r="V55" i="3"/>
  <c r="U55" i="3"/>
  <c r="Z54" i="3"/>
  <c r="Y54" i="3"/>
  <c r="W54" i="3"/>
  <c r="V54" i="3"/>
  <c r="U54" i="3"/>
  <c r="X54" i="3" s="1"/>
  <c r="Y53" i="3"/>
  <c r="X53" i="3"/>
  <c r="W53" i="3"/>
  <c r="Z53" i="3" s="1"/>
  <c r="V53" i="3"/>
  <c r="U53" i="3"/>
  <c r="Z52" i="3"/>
  <c r="Y52" i="3"/>
  <c r="W52" i="3"/>
  <c r="V52" i="3"/>
  <c r="U52" i="3"/>
  <c r="X52" i="3" s="1"/>
  <c r="Y51" i="3"/>
  <c r="X51" i="3"/>
  <c r="W51" i="3"/>
  <c r="Z51" i="3" s="1"/>
  <c r="V51" i="3"/>
  <c r="U51" i="3"/>
  <c r="Z50" i="3"/>
  <c r="Y50" i="3"/>
  <c r="W50" i="3"/>
  <c r="V50" i="3"/>
  <c r="U50" i="3"/>
  <c r="X50" i="3" s="1"/>
  <c r="Y49" i="3"/>
  <c r="X49" i="3"/>
  <c r="W49" i="3"/>
  <c r="Z49" i="3" s="1"/>
  <c r="V49" i="3"/>
  <c r="U49" i="3"/>
  <c r="Z48" i="3"/>
  <c r="Y48" i="3"/>
  <c r="X48" i="3"/>
  <c r="Z47" i="3"/>
  <c r="Y47" i="3"/>
  <c r="X47" i="3"/>
  <c r="W47" i="3"/>
  <c r="V47" i="3"/>
  <c r="U47" i="3"/>
  <c r="Z46" i="3"/>
  <c r="X46" i="3"/>
  <c r="W46" i="3"/>
  <c r="V46" i="3"/>
  <c r="Y46" i="3" s="1"/>
  <c r="U46" i="3"/>
  <c r="Z45" i="3"/>
  <c r="Y45" i="3"/>
  <c r="X45" i="3"/>
  <c r="W45" i="3"/>
  <c r="V45" i="3"/>
  <c r="U45" i="3"/>
  <c r="Z44" i="3"/>
  <c r="X44" i="3"/>
  <c r="W44" i="3"/>
  <c r="V44" i="3"/>
  <c r="Y44" i="3" s="1"/>
  <c r="U44" i="3"/>
  <c r="Z43" i="3"/>
  <c r="Y43" i="3"/>
  <c r="X43" i="3"/>
  <c r="W43" i="3"/>
  <c r="V43" i="3"/>
  <c r="U43" i="3"/>
  <c r="Z42" i="3"/>
  <c r="X42" i="3"/>
  <c r="W42" i="3"/>
  <c r="V42" i="3"/>
  <c r="Y42" i="3" s="1"/>
  <c r="U42" i="3"/>
  <c r="Z41" i="3"/>
  <c r="Y41" i="3"/>
  <c r="X41" i="3"/>
  <c r="W41" i="3"/>
  <c r="V41" i="3"/>
  <c r="U41" i="3"/>
  <c r="Z40" i="3"/>
  <c r="X40" i="3"/>
  <c r="W40" i="3"/>
  <c r="V40" i="3"/>
  <c r="Y40" i="3" s="1"/>
  <c r="U40" i="3"/>
  <c r="Z39" i="3"/>
  <c r="Y39" i="3"/>
  <c r="X39" i="3"/>
  <c r="W39" i="3"/>
  <c r="V39" i="3"/>
  <c r="U39" i="3"/>
  <c r="Z38" i="3"/>
  <c r="X38" i="3"/>
  <c r="W38" i="3"/>
  <c r="V38" i="3"/>
  <c r="Y38" i="3" s="1"/>
  <c r="U38" i="3"/>
  <c r="Z37" i="3"/>
  <c r="Y37" i="3"/>
  <c r="X37" i="3"/>
  <c r="W37" i="3"/>
  <c r="V37" i="3"/>
  <c r="U37" i="3"/>
  <c r="Z36" i="3"/>
  <c r="X36" i="3"/>
  <c r="W36" i="3"/>
  <c r="V36" i="3"/>
  <c r="Y36" i="3" s="1"/>
  <c r="U36" i="3"/>
  <c r="Z35" i="3"/>
  <c r="Y35" i="3"/>
  <c r="X35" i="3"/>
  <c r="W35" i="3"/>
  <c r="V35" i="3"/>
  <c r="U35" i="3"/>
  <c r="Z34" i="3"/>
  <c r="X34" i="3"/>
  <c r="W34" i="3"/>
  <c r="V34" i="3"/>
  <c r="Y34" i="3" s="1"/>
  <c r="U34" i="3"/>
  <c r="Z33" i="3"/>
  <c r="Y33" i="3"/>
  <c r="X33" i="3"/>
  <c r="W33" i="3"/>
  <c r="V33" i="3"/>
  <c r="U33" i="3"/>
  <c r="Z32" i="3"/>
  <c r="X32" i="3"/>
  <c r="W32" i="3"/>
  <c r="V32" i="3"/>
  <c r="Y32" i="3" s="1"/>
  <c r="U32" i="3"/>
  <c r="Z31" i="3"/>
  <c r="Y31" i="3"/>
  <c r="X31" i="3"/>
  <c r="W31" i="3"/>
  <c r="V31" i="3"/>
  <c r="U31" i="3"/>
  <c r="Z30" i="3"/>
  <c r="X30" i="3"/>
  <c r="W30" i="3"/>
  <c r="V30" i="3"/>
  <c r="Y30" i="3" s="1"/>
  <c r="U30" i="3"/>
  <c r="Z29" i="3"/>
  <c r="Y29" i="3"/>
  <c r="X29" i="3"/>
  <c r="W29" i="3"/>
  <c r="V29" i="3"/>
  <c r="U29" i="3"/>
  <c r="Z28" i="3"/>
  <c r="X28" i="3"/>
  <c r="W28" i="3"/>
  <c r="V28" i="3"/>
  <c r="Y28" i="3" s="1"/>
  <c r="U28" i="3"/>
  <c r="Z27" i="3"/>
  <c r="Y27" i="3"/>
  <c r="X27" i="3"/>
  <c r="W27" i="3"/>
  <c r="V27" i="3"/>
  <c r="U27" i="3"/>
  <c r="Z26" i="3"/>
  <c r="X26" i="3"/>
  <c r="W26" i="3"/>
  <c r="V26" i="3"/>
  <c r="Y26" i="3" s="1"/>
  <c r="U26" i="3"/>
  <c r="Z25" i="3"/>
  <c r="Y25" i="3"/>
  <c r="X25" i="3"/>
  <c r="W25" i="3"/>
  <c r="V25" i="3"/>
  <c r="U25" i="3"/>
  <c r="Z24" i="3"/>
  <c r="X24" i="3"/>
  <c r="W24" i="3"/>
  <c r="V24" i="3"/>
  <c r="Y24" i="3" s="1"/>
  <c r="U24" i="3"/>
  <c r="Z23" i="3"/>
  <c r="Y23" i="3"/>
  <c r="X23" i="3"/>
  <c r="W23" i="3"/>
  <c r="V23" i="3"/>
  <c r="U23" i="3"/>
  <c r="Z22" i="3"/>
  <c r="X22" i="3"/>
  <c r="W22" i="3"/>
  <c r="V22" i="3"/>
  <c r="Y22" i="3" s="1"/>
  <c r="U22" i="3"/>
  <c r="Z21" i="3"/>
  <c r="Y21" i="3"/>
  <c r="X21" i="3"/>
  <c r="W21" i="3"/>
  <c r="V21" i="3"/>
  <c r="U21" i="3"/>
  <c r="Z20" i="3"/>
  <c r="X20" i="3"/>
  <c r="W20" i="3"/>
  <c r="V20" i="3"/>
  <c r="Y20" i="3" s="1"/>
  <c r="U20" i="3"/>
  <c r="Z19" i="3"/>
  <c r="Y19" i="3"/>
  <c r="X19" i="3"/>
  <c r="W19" i="3"/>
  <c r="V19" i="3"/>
  <c r="U19" i="3"/>
  <c r="Z18" i="3"/>
  <c r="X18" i="3"/>
  <c r="W18" i="3"/>
  <c r="V18" i="3"/>
  <c r="Y18" i="3" s="1"/>
  <c r="U18" i="3"/>
  <c r="Z17" i="3"/>
  <c r="Y17" i="3"/>
  <c r="X17" i="3"/>
  <c r="W17" i="3"/>
  <c r="V17" i="3"/>
  <c r="U17" i="3"/>
  <c r="Z16" i="3"/>
  <c r="X16" i="3"/>
  <c r="W16" i="3"/>
  <c r="V16" i="3"/>
  <c r="Y16" i="3" s="1"/>
  <c r="U16" i="3"/>
  <c r="Z15" i="3"/>
  <c r="Y15" i="3"/>
  <c r="X15" i="3"/>
  <c r="W15" i="3"/>
  <c r="V15" i="3"/>
  <c r="U15" i="3"/>
  <c r="Z14" i="3"/>
  <c r="X14" i="3"/>
  <c r="W14" i="3"/>
  <c r="V14" i="3"/>
  <c r="Y14" i="3" s="1"/>
  <c r="U14" i="3"/>
  <c r="Z13" i="3"/>
  <c r="Y13" i="3"/>
  <c r="X13" i="3"/>
  <c r="W13" i="3"/>
  <c r="V13" i="3"/>
  <c r="U13" i="3"/>
  <c r="Z12" i="3"/>
  <c r="X12" i="3"/>
  <c r="W12" i="3"/>
  <c r="V12" i="3"/>
  <c r="Y12" i="3" s="1"/>
  <c r="U12" i="3"/>
  <c r="Z11" i="3"/>
  <c r="Y11" i="3"/>
  <c r="X11" i="3"/>
  <c r="W11" i="3"/>
  <c r="V11" i="3"/>
  <c r="U11" i="3"/>
  <c r="Z10" i="3"/>
  <c r="X10" i="3"/>
  <c r="W10" i="3"/>
  <c r="V10" i="3"/>
  <c r="Y10" i="3" s="1"/>
  <c r="U10" i="3"/>
  <c r="Z9" i="3"/>
  <c r="Y9" i="3"/>
  <c r="X9" i="3"/>
  <c r="W9" i="3"/>
  <c r="V9" i="3"/>
  <c r="U9" i="3"/>
  <c r="Z8" i="3"/>
  <c r="X8" i="3"/>
  <c r="W8" i="3"/>
  <c r="V8" i="3"/>
  <c r="Y8" i="3" s="1"/>
  <c r="U8" i="3"/>
  <c r="Z7" i="3"/>
  <c r="Y7" i="3"/>
  <c r="X7" i="3"/>
  <c r="W7" i="3"/>
  <c r="V7" i="3"/>
  <c r="U7" i="3"/>
  <c r="Z90" i="2"/>
  <c r="X90" i="2"/>
  <c r="W90" i="2"/>
  <c r="V90" i="2"/>
  <c r="Y90" i="2" s="1"/>
  <c r="U90" i="2"/>
  <c r="Z89" i="2"/>
  <c r="Y89" i="2"/>
  <c r="X89" i="2"/>
  <c r="W89" i="2"/>
  <c r="V89" i="2"/>
  <c r="U89" i="2"/>
  <c r="Z88" i="2"/>
  <c r="X88" i="2"/>
  <c r="W88" i="2"/>
  <c r="V88" i="2"/>
  <c r="Y88" i="2" s="1"/>
  <c r="U88" i="2"/>
  <c r="Z87" i="2"/>
  <c r="Y87" i="2"/>
  <c r="X87" i="2"/>
  <c r="W87" i="2"/>
  <c r="V87" i="2"/>
  <c r="U87" i="2"/>
  <c r="Z86" i="2"/>
  <c r="X86" i="2"/>
  <c r="W86" i="2"/>
  <c r="V86" i="2"/>
  <c r="Y86" i="2" s="1"/>
  <c r="U86" i="2"/>
  <c r="Z85" i="2"/>
  <c r="Y85" i="2"/>
  <c r="X85" i="2"/>
  <c r="W85" i="2"/>
  <c r="V85" i="2"/>
  <c r="U85" i="2"/>
  <c r="Z84" i="2"/>
  <c r="X84" i="2"/>
  <c r="W84" i="2"/>
  <c r="V84" i="2"/>
  <c r="Y84" i="2" s="1"/>
  <c r="U84" i="2"/>
  <c r="Z83" i="2"/>
  <c r="Y83" i="2"/>
  <c r="X83" i="2"/>
  <c r="W83" i="2"/>
  <c r="V83" i="2"/>
  <c r="U83" i="2"/>
  <c r="Z82" i="2"/>
  <c r="X82" i="2"/>
  <c r="W82" i="2"/>
  <c r="V82" i="2"/>
  <c r="Y82" i="2" s="1"/>
  <c r="U82" i="2"/>
  <c r="Z81" i="2"/>
  <c r="Y81" i="2"/>
  <c r="X81" i="2"/>
  <c r="W81" i="2"/>
  <c r="V81" i="2"/>
  <c r="U81" i="2"/>
  <c r="Z80" i="2"/>
  <c r="X80" i="2"/>
  <c r="W80" i="2"/>
  <c r="V80" i="2"/>
  <c r="Y80" i="2" s="1"/>
  <c r="U80" i="2"/>
  <c r="Z79" i="2"/>
  <c r="Y79" i="2"/>
  <c r="X79" i="2"/>
  <c r="W79" i="2"/>
  <c r="V79" i="2"/>
  <c r="U79" i="2"/>
  <c r="Z78" i="2"/>
  <c r="X78" i="2"/>
  <c r="W78" i="2"/>
  <c r="V78" i="2"/>
  <c r="Y78" i="2" s="1"/>
  <c r="U78" i="2"/>
  <c r="Z77" i="2"/>
  <c r="Y77" i="2"/>
  <c r="X77" i="2"/>
  <c r="W77" i="2"/>
  <c r="V77" i="2"/>
  <c r="U77" i="2"/>
  <c r="Z76" i="2"/>
  <c r="X76" i="2"/>
  <c r="W76" i="2"/>
  <c r="V76" i="2"/>
  <c r="Y76" i="2" s="1"/>
  <c r="U76" i="2"/>
  <c r="Z75" i="2"/>
  <c r="Y75" i="2"/>
  <c r="X75" i="2"/>
  <c r="W75" i="2"/>
  <c r="V75" i="2"/>
  <c r="U75" i="2"/>
  <c r="Z74" i="2"/>
  <c r="X74" i="2"/>
  <c r="W74" i="2"/>
  <c r="V74" i="2"/>
  <c r="Y74" i="2" s="1"/>
  <c r="U74" i="2"/>
  <c r="Z73" i="2"/>
  <c r="Y73" i="2"/>
  <c r="X73" i="2"/>
  <c r="W73" i="2"/>
  <c r="V73" i="2"/>
  <c r="U73" i="2"/>
  <c r="Z72" i="2"/>
  <c r="X72" i="2"/>
  <c r="W72" i="2"/>
  <c r="V72" i="2"/>
  <c r="Y72" i="2" s="1"/>
  <c r="U72" i="2"/>
  <c r="Z71" i="2"/>
  <c r="Y71" i="2"/>
  <c r="X71" i="2"/>
  <c r="W71" i="2"/>
  <c r="V71" i="2"/>
  <c r="U71" i="2"/>
  <c r="Z70" i="2"/>
  <c r="X70" i="2"/>
  <c r="W70" i="2"/>
  <c r="V70" i="2"/>
  <c r="Y70" i="2" s="1"/>
  <c r="U70" i="2"/>
  <c r="Z69" i="2"/>
  <c r="Y69" i="2"/>
  <c r="X69" i="2"/>
  <c r="W69" i="2"/>
  <c r="V69" i="2"/>
  <c r="U69" i="2"/>
  <c r="Z68" i="2"/>
  <c r="X68" i="2"/>
  <c r="W68" i="2"/>
  <c r="V68" i="2"/>
  <c r="Y68" i="2" s="1"/>
  <c r="U68" i="2"/>
  <c r="Z67" i="2"/>
  <c r="Y67" i="2"/>
  <c r="X67" i="2"/>
  <c r="W67" i="2"/>
  <c r="V67" i="2"/>
  <c r="U67" i="2"/>
  <c r="Z66" i="2"/>
  <c r="X66" i="2"/>
  <c r="W66" i="2"/>
  <c r="V66" i="2"/>
  <c r="Y66" i="2" s="1"/>
  <c r="U66" i="2"/>
  <c r="Z65" i="2"/>
  <c r="Y65" i="2"/>
  <c r="X65" i="2"/>
  <c r="W65" i="2"/>
  <c r="V65" i="2"/>
  <c r="U65" i="2"/>
  <c r="Z64" i="2"/>
  <c r="X64" i="2"/>
  <c r="W64" i="2"/>
  <c r="V64" i="2"/>
  <c r="Y64" i="2" s="1"/>
  <c r="U64" i="2"/>
  <c r="Z63" i="2"/>
  <c r="Y63" i="2"/>
  <c r="X63" i="2"/>
  <c r="W63" i="2"/>
  <c r="V63" i="2"/>
  <c r="U63" i="2"/>
  <c r="Z62" i="2"/>
  <c r="X62" i="2"/>
  <c r="W62" i="2"/>
  <c r="V62" i="2"/>
  <c r="Y62" i="2" s="1"/>
  <c r="U62" i="2"/>
  <c r="Z61" i="2"/>
  <c r="Y61" i="2"/>
  <c r="X61" i="2"/>
  <c r="W61" i="2"/>
  <c r="V61" i="2"/>
  <c r="U61" i="2"/>
  <c r="Z60" i="2"/>
  <c r="X60" i="2"/>
  <c r="W60" i="2"/>
  <c r="V60" i="2"/>
  <c r="Y60" i="2" s="1"/>
  <c r="U60" i="2"/>
  <c r="Z59" i="2"/>
  <c r="Y59" i="2"/>
  <c r="X59" i="2"/>
  <c r="W59" i="2"/>
  <c r="V59" i="2"/>
  <c r="U59" i="2"/>
  <c r="Z58" i="2"/>
  <c r="X58" i="2"/>
  <c r="W58" i="2"/>
  <c r="V58" i="2"/>
  <c r="Y58" i="2" s="1"/>
  <c r="U58" i="2"/>
  <c r="Z57" i="2"/>
  <c r="Y57" i="2"/>
  <c r="X57" i="2"/>
  <c r="W57" i="2"/>
  <c r="V57" i="2"/>
  <c r="U57" i="2"/>
  <c r="Z56" i="2"/>
  <c r="X56" i="2"/>
  <c r="W56" i="2"/>
  <c r="V56" i="2"/>
  <c r="Y56" i="2" s="1"/>
  <c r="U56" i="2"/>
  <c r="Z55" i="2"/>
  <c r="Y55" i="2"/>
  <c r="X55" i="2"/>
  <c r="W55" i="2"/>
  <c r="V55" i="2"/>
  <c r="U55" i="2"/>
  <c r="Z54" i="2"/>
  <c r="X54" i="2"/>
  <c r="W54" i="2"/>
  <c r="V54" i="2"/>
  <c r="Y54" i="2" s="1"/>
  <c r="U54" i="2"/>
  <c r="Z53" i="2"/>
  <c r="Y53" i="2"/>
  <c r="X53" i="2"/>
  <c r="W53" i="2"/>
  <c r="V53" i="2"/>
  <c r="U53" i="2"/>
  <c r="X52" i="2"/>
  <c r="W52" i="2"/>
  <c r="Z52" i="2" s="1"/>
  <c r="V52" i="2"/>
  <c r="Y52" i="2" s="1"/>
  <c r="U52" i="2"/>
  <c r="Z51" i="2"/>
  <c r="Y51" i="2"/>
  <c r="W51" i="2"/>
  <c r="V51" i="2"/>
  <c r="U51" i="2"/>
  <c r="X51" i="2" s="1"/>
  <c r="X50" i="2"/>
  <c r="W50" i="2"/>
  <c r="Z50" i="2" s="1"/>
  <c r="V50" i="2"/>
  <c r="Y50" i="2" s="1"/>
  <c r="U50" i="2"/>
  <c r="Z49" i="2"/>
  <c r="Y49" i="2"/>
  <c r="X49" i="2"/>
  <c r="W49" i="2"/>
  <c r="V49" i="2"/>
  <c r="U49" i="2"/>
  <c r="Z48" i="2"/>
  <c r="Y48" i="2"/>
  <c r="X48" i="2"/>
  <c r="Z47" i="2"/>
  <c r="Y47" i="2"/>
  <c r="W47" i="2"/>
  <c r="V47" i="2"/>
  <c r="U47" i="2"/>
  <c r="X47" i="2" s="1"/>
  <c r="Y46" i="2"/>
  <c r="X46" i="2"/>
  <c r="W46" i="2"/>
  <c r="Z46" i="2" s="1"/>
  <c r="V46" i="2"/>
  <c r="U46" i="2"/>
  <c r="Z45" i="2"/>
  <c r="W45" i="2"/>
  <c r="V45" i="2"/>
  <c r="Y45" i="2" s="1"/>
  <c r="U45" i="2"/>
  <c r="X45" i="2" s="1"/>
  <c r="Y44" i="2"/>
  <c r="X44" i="2"/>
  <c r="W44" i="2"/>
  <c r="Z44" i="2" s="1"/>
  <c r="V44" i="2"/>
  <c r="U44" i="2"/>
  <c r="Z43" i="2"/>
  <c r="Y43" i="2"/>
  <c r="W43" i="2"/>
  <c r="V43" i="2"/>
  <c r="U43" i="2"/>
  <c r="X43" i="2" s="1"/>
  <c r="Y42" i="2"/>
  <c r="X42" i="2"/>
  <c r="W42" i="2"/>
  <c r="Z42" i="2" s="1"/>
  <c r="V42" i="2"/>
  <c r="U42" i="2"/>
  <c r="Z41" i="2"/>
  <c r="W41" i="2"/>
  <c r="V41" i="2"/>
  <c r="Y41" i="2" s="1"/>
  <c r="U41" i="2"/>
  <c r="X41" i="2" s="1"/>
  <c r="Y40" i="2"/>
  <c r="X40" i="2"/>
  <c r="W40" i="2"/>
  <c r="Z40" i="2" s="1"/>
  <c r="V40" i="2"/>
  <c r="U40" i="2"/>
  <c r="Z39" i="2"/>
  <c r="Y39" i="2"/>
  <c r="W39" i="2"/>
  <c r="V39" i="2"/>
  <c r="U39" i="2"/>
  <c r="X39" i="2" s="1"/>
  <c r="Y38" i="2"/>
  <c r="X38" i="2"/>
  <c r="W38" i="2"/>
  <c r="Z38" i="2" s="1"/>
  <c r="V38" i="2"/>
  <c r="U38" i="2"/>
  <c r="Z37" i="2"/>
  <c r="W37" i="2"/>
  <c r="V37" i="2"/>
  <c r="Y37" i="2" s="1"/>
  <c r="U37" i="2"/>
  <c r="X37" i="2" s="1"/>
  <c r="Y36" i="2"/>
  <c r="X36" i="2"/>
  <c r="W36" i="2"/>
  <c r="Z36" i="2" s="1"/>
  <c r="V36" i="2"/>
  <c r="U36" i="2"/>
  <c r="Z35" i="2"/>
  <c r="Y35" i="2"/>
  <c r="W35" i="2"/>
  <c r="V35" i="2"/>
  <c r="U35" i="2"/>
  <c r="X35" i="2" s="1"/>
  <c r="Y34" i="2"/>
  <c r="X34" i="2"/>
  <c r="W34" i="2"/>
  <c r="Z34" i="2" s="1"/>
  <c r="V34" i="2"/>
  <c r="U34" i="2"/>
  <c r="Z33" i="2"/>
  <c r="W33" i="2"/>
  <c r="V33" i="2"/>
  <c r="Y33" i="2" s="1"/>
  <c r="U33" i="2"/>
  <c r="X33" i="2" s="1"/>
  <c r="Y32" i="2"/>
  <c r="X32" i="2"/>
  <c r="W32" i="2"/>
  <c r="Z32" i="2" s="1"/>
  <c r="V32" i="2"/>
  <c r="U32" i="2"/>
  <c r="Z31" i="2"/>
  <c r="Y31" i="2"/>
  <c r="W31" i="2"/>
  <c r="V31" i="2"/>
  <c r="U31" i="2"/>
  <c r="X31" i="2" s="1"/>
  <c r="Y30" i="2"/>
  <c r="X30" i="2"/>
  <c r="W30" i="2"/>
  <c r="Z30" i="2" s="1"/>
  <c r="V30" i="2"/>
  <c r="U30" i="2"/>
  <c r="Z29" i="2"/>
  <c r="W29" i="2"/>
  <c r="V29" i="2"/>
  <c r="Y29" i="2" s="1"/>
  <c r="U29" i="2"/>
  <c r="X29" i="2" s="1"/>
  <c r="Y28" i="2"/>
  <c r="X28" i="2"/>
  <c r="W28" i="2"/>
  <c r="Z28" i="2" s="1"/>
  <c r="V28" i="2"/>
  <c r="U28" i="2"/>
  <c r="Z27" i="2"/>
  <c r="Y27" i="2"/>
  <c r="W27" i="2"/>
  <c r="V27" i="2"/>
  <c r="U27" i="2"/>
  <c r="X27" i="2" s="1"/>
  <c r="Y26" i="2"/>
  <c r="X26" i="2"/>
  <c r="W26" i="2"/>
  <c r="Z26" i="2" s="1"/>
  <c r="V26" i="2"/>
  <c r="U26" i="2"/>
  <c r="Z25" i="2"/>
  <c r="W25" i="2"/>
  <c r="V25" i="2"/>
  <c r="Y25" i="2" s="1"/>
  <c r="U25" i="2"/>
  <c r="X25" i="2" s="1"/>
  <c r="Y24" i="2"/>
  <c r="X24" i="2"/>
  <c r="W24" i="2"/>
  <c r="Z24" i="2" s="1"/>
  <c r="V24" i="2"/>
  <c r="U24" i="2"/>
  <c r="Z23" i="2"/>
  <c r="Y23" i="2"/>
  <c r="W23" i="2"/>
  <c r="V23" i="2"/>
  <c r="U23" i="2"/>
  <c r="X23" i="2" s="1"/>
  <c r="Y22" i="2"/>
  <c r="X22" i="2"/>
  <c r="W22" i="2"/>
  <c r="Z22" i="2" s="1"/>
  <c r="V22" i="2"/>
  <c r="U22" i="2"/>
  <c r="Z21" i="2"/>
  <c r="W21" i="2"/>
  <c r="V21" i="2"/>
  <c r="Y21" i="2" s="1"/>
  <c r="U21" i="2"/>
  <c r="X21" i="2" s="1"/>
  <c r="Y20" i="2"/>
  <c r="X20" i="2"/>
  <c r="W20" i="2"/>
  <c r="Z20" i="2" s="1"/>
  <c r="V20" i="2"/>
  <c r="U20" i="2"/>
  <c r="Z19" i="2"/>
  <c r="Y19" i="2"/>
  <c r="W19" i="2"/>
  <c r="V19" i="2"/>
  <c r="U19" i="2"/>
  <c r="X19" i="2" s="1"/>
  <c r="Y18" i="2"/>
  <c r="X18" i="2"/>
  <c r="W18" i="2"/>
  <c r="Z18" i="2" s="1"/>
  <c r="V18" i="2"/>
  <c r="U18" i="2"/>
  <c r="Z17" i="2"/>
  <c r="W17" i="2"/>
  <c r="V17" i="2"/>
  <c r="Y17" i="2" s="1"/>
  <c r="U17" i="2"/>
  <c r="X17" i="2" s="1"/>
  <c r="Y16" i="2"/>
  <c r="X16" i="2"/>
  <c r="W16" i="2"/>
  <c r="Z16" i="2" s="1"/>
  <c r="V16" i="2"/>
  <c r="U16" i="2"/>
  <c r="Z15" i="2"/>
  <c r="Y15" i="2"/>
  <c r="W15" i="2"/>
  <c r="V15" i="2"/>
  <c r="U15" i="2"/>
  <c r="X15" i="2" s="1"/>
  <c r="Y14" i="2"/>
  <c r="X14" i="2"/>
  <c r="W14" i="2"/>
  <c r="Z14" i="2" s="1"/>
  <c r="V14" i="2"/>
  <c r="U14" i="2"/>
  <c r="Z13" i="2"/>
  <c r="W13" i="2"/>
  <c r="V13" i="2"/>
  <c r="Y13" i="2" s="1"/>
  <c r="U13" i="2"/>
  <c r="X13" i="2" s="1"/>
  <c r="Y12" i="2"/>
  <c r="X12" i="2"/>
  <c r="W12" i="2"/>
  <c r="Z12" i="2" s="1"/>
  <c r="V12" i="2"/>
  <c r="U12" i="2"/>
  <c r="Z11" i="2"/>
  <c r="Y11" i="2"/>
  <c r="W11" i="2"/>
  <c r="V11" i="2"/>
  <c r="U11" i="2"/>
  <c r="X11" i="2" s="1"/>
  <c r="Y10" i="2"/>
  <c r="X10" i="2"/>
  <c r="W10" i="2"/>
  <c r="Z10" i="2" s="1"/>
  <c r="V10" i="2"/>
  <c r="U10" i="2"/>
  <c r="Z9" i="2"/>
  <c r="W9" i="2"/>
  <c r="V9" i="2"/>
  <c r="Y9" i="2" s="1"/>
  <c r="U9" i="2"/>
  <c r="X9" i="2" s="1"/>
  <c r="Y8" i="2"/>
  <c r="X8" i="2"/>
  <c r="W8" i="2"/>
  <c r="Z8" i="2" s="1"/>
  <c r="V8" i="2"/>
  <c r="U8" i="2"/>
  <c r="Z7" i="2"/>
  <c r="Y7" i="2"/>
  <c r="W7" i="2"/>
  <c r="V7" i="2"/>
  <c r="U7" i="2"/>
  <c r="X7" i="2" s="1"/>
  <c r="Y90" i="1"/>
  <c r="X90" i="1"/>
  <c r="W90" i="1"/>
  <c r="Z90" i="1" s="1"/>
  <c r="V90" i="1"/>
  <c r="U90" i="1"/>
  <c r="Z89" i="1"/>
  <c r="W89" i="1"/>
  <c r="V89" i="1"/>
  <c r="Y89" i="1" s="1"/>
  <c r="U89" i="1"/>
  <c r="X89" i="1" s="1"/>
  <c r="Y88" i="1"/>
  <c r="X88" i="1"/>
  <c r="W88" i="1"/>
  <c r="Z88" i="1" s="1"/>
  <c r="V88" i="1"/>
  <c r="U88" i="1"/>
  <c r="Z87" i="1"/>
  <c r="Y87" i="1"/>
  <c r="W87" i="1"/>
  <c r="V87" i="1"/>
  <c r="U87" i="1"/>
  <c r="X87" i="1" s="1"/>
  <c r="Y86" i="1"/>
  <c r="X86" i="1"/>
  <c r="W86" i="1"/>
  <c r="Z86" i="1" s="1"/>
  <c r="V86" i="1"/>
  <c r="U86" i="1"/>
  <c r="Z85" i="1"/>
  <c r="W85" i="1"/>
  <c r="V85" i="1"/>
  <c r="Y85" i="1" s="1"/>
  <c r="U85" i="1"/>
  <c r="X85" i="1" s="1"/>
  <c r="Y84" i="1"/>
  <c r="X84" i="1"/>
  <c r="W84" i="1"/>
  <c r="Z84" i="1" s="1"/>
  <c r="V84" i="1"/>
  <c r="U84" i="1"/>
  <c r="Z83" i="1"/>
  <c r="Y83" i="1"/>
  <c r="W83" i="1"/>
  <c r="V83" i="1"/>
  <c r="U83" i="1"/>
  <c r="X83" i="1" s="1"/>
  <c r="Y82" i="1"/>
  <c r="X82" i="1"/>
  <c r="W82" i="1"/>
  <c r="Z82" i="1" s="1"/>
  <c r="V82" i="1"/>
  <c r="U82" i="1"/>
  <c r="Z81" i="1"/>
  <c r="W81" i="1"/>
  <c r="V81" i="1"/>
  <c r="Y81" i="1" s="1"/>
  <c r="U81" i="1"/>
  <c r="X81" i="1" s="1"/>
  <c r="Y80" i="1"/>
  <c r="X80" i="1"/>
  <c r="W80" i="1"/>
  <c r="Z80" i="1" s="1"/>
  <c r="V80" i="1"/>
  <c r="U80" i="1"/>
  <c r="Z79" i="1"/>
  <c r="Y79" i="1"/>
  <c r="W79" i="1"/>
  <c r="V79" i="1"/>
  <c r="U79" i="1"/>
  <c r="X79" i="1" s="1"/>
  <c r="Y78" i="1"/>
  <c r="X78" i="1"/>
  <c r="W78" i="1"/>
  <c r="Z78" i="1" s="1"/>
  <c r="V78" i="1"/>
  <c r="U78" i="1"/>
  <c r="Z77" i="1"/>
  <c r="W77" i="1"/>
  <c r="V77" i="1"/>
  <c r="Y77" i="1" s="1"/>
  <c r="U77" i="1"/>
  <c r="X77" i="1" s="1"/>
  <c r="Y76" i="1"/>
  <c r="X76" i="1"/>
  <c r="W76" i="1"/>
  <c r="Z76" i="1" s="1"/>
  <c r="V76" i="1"/>
  <c r="U76" i="1"/>
  <c r="Z75" i="1"/>
  <c r="Y75" i="1"/>
  <c r="W75" i="1"/>
  <c r="V75" i="1"/>
  <c r="U75" i="1"/>
  <c r="X75" i="1" s="1"/>
  <c r="Y74" i="1"/>
  <c r="X74" i="1"/>
  <c r="W74" i="1"/>
  <c r="Z74" i="1" s="1"/>
  <c r="V74" i="1"/>
  <c r="U74" i="1"/>
  <c r="Z73" i="1"/>
  <c r="W73" i="1"/>
  <c r="V73" i="1"/>
  <c r="Y73" i="1" s="1"/>
  <c r="U73" i="1"/>
  <c r="X73" i="1" s="1"/>
  <c r="Y72" i="1"/>
  <c r="X72" i="1"/>
  <c r="W72" i="1"/>
  <c r="Z72" i="1" s="1"/>
  <c r="V72" i="1"/>
  <c r="U72" i="1"/>
  <c r="Z71" i="1"/>
  <c r="Y71" i="1"/>
  <c r="W71" i="1"/>
  <c r="V71" i="1"/>
  <c r="U71" i="1"/>
  <c r="X71" i="1" s="1"/>
  <c r="Y70" i="1"/>
  <c r="X70" i="1"/>
  <c r="W70" i="1"/>
  <c r="Z70" i="1" s="1"/>
  <c r="V70" i="1"/>
  <c r="U70" i="1"/>
  <c r="Z69" i="1"/>
  <c r="W69" i="1"/>
  <c r="V69" i="1"/>
  <c r="Y69" i="1" s="1"/>
  <c r="U69" i="1"/>
  <c r="X69" i="1" s="1"/>
  <c r="Y68" i="1"/>
  <c r="X68" i="1"/>
  <c r="W68" i="1"/>
  <c r="Z68" i="1" s="1"/>
  <c r="V68" i="1"/>
  <c r="U68" i="1"/>
  <c r="Z67" i="1"/>
  <c r="Y67" i="1"/>
  <c r="W67" i="1"/>
  <c r="V67" i="1"/>
  <c r="U67" i="1"/>
  <c r="X67" i="1" s="1"/>
  <c r="Y66" i="1"/>
  <c r="X66" i="1"/>
  <c r="W66" i="1"/>
  <c r="Z66" i="1" s="1"/>
  <c r="V66" i="1"/>
  <c r="U66" i="1"/>
  <c r="Z65" i="1"/>
  <c r="W65" i="1"/>
  <c r="V65" i="1"/>
  <c r="Y65" i="1" s="1"/>
  <c r="U65" i="1"/>
  <c r="X65" i="1" s="1"/>
  <c r="Y64" i="1"/>
  <c r="X64" i="1"/>
  <c r="W64" i="1"/>
  <c r="Z64" i="1" s="1"/>
  <c r="V64" i="1"/>
  <c r="U64" i="1"/>
  <c r="Z63" i="1"/>
  <c r="Y63" i="1"/>
  <c r="W63" i="1"/>
  <c r="V63" i="1"/>
  <c r="U63" i="1"/>
  <c r="X63" i="1" s="1"/>
  <c r="Y62" i="1"/>
  <c r="X62" i="1"/>
  <c r="W62" i="1"/>
  <c r="Z62" i="1" s="1"/>
  <c r="V62" i="1"/>
  <c r="U62" i="1"/>
  <c r="Z61" i="1"/>
  <c r="W61" i="1"/>
  <c r="V61" i="1"/>
  <c r="Y61" i="1" s="1"/>
  <c r="U61" i="1"/>
  <c r="X61" i="1" s="1"/>
  <c r="Y60" i="1"/>
  <c r="X60" i="1"/>
  <c r="W60" i="1"/>
  <c r="Z60" i="1" s="1"/>
  <c r="V60" i="1"/>
  <c r="U60" i="1"/>
  <c r="Z59" i="1"/>
  <c r="Y59" i="1"/>
  <c r="W59" i="1"/>
  <c r="V59" i="1"/>
  <c r="U59" i="1"/>
  <c r="X59" i="1" s="1"/>
  <c r="Y58" i="1"/>
  <c r="X58" i="1"/>
  <c r="W58" i="1"/>
  <c r="Z58" i="1" s="1"/>
  <c r="V58" i="1"/>
  <c r="U58" i="1"/>
  <c r="Z57" i="1"/>
  <c r="W57" i="1"/>
  <c r="V57" i="1"/>
  <c r="Y57" i="1" s="1"/>
  <c r="U57" i="1"/>
  <c r="X57" i="1" s="1"/>
  <c r="Y56" i="1"/>
  <c r="X56" i="1"/>
  <c r="W56" i="1"/>
  <c r="Z56" i="1" s="1"/>
  <c r="V56" i="1"/>
  <c r="U56" i="1"/>
  <c r="Z55" i="1"/>
  <c r="Y55" i="1"/>
  <c r="W55" i="1"/>
  <c r="V55" i="1"/>
  <c r="U55" i="1"/>
  <c r="X55" i="1" s="1"/>
  <c r="Y54" i="1"/>
  <c r="X54" i="1"/>
  <c r="W54" i="1"/>
  <c r="Z54" i="1" s="1"/>
  <c r="V54" i="1"/>
  <c r="U54" i="1"/>
  <c r="Z53" i="1"/>
  <c r="W53" i="1"/>
  <c r="V53" i="1"/>
  <c r="Y53" i="1" s="1"/>
  <c r="U53" i="1"/>
  <c r="X53" i="1" s="1"/>
  <c r="Y52" i="1"/>
  <c r="X52" i="1"/>
  <c r="W52" i="1"/>
  <c r="Z52" i="1" s="1"/>
  <c r="V52" i="1"/>
  <c r="U52" i="1"/>
  <c r="Z51" i="1"/>
  <c r="Y51" i="1"/>
  <c r="W51" i="1"/>
  <c r="V51" i="1"/>
  <c r="U51" i="1"/>
  <c r="X51" i="1" s="1"/>
  <c r="Y50" i="1"/>
  <c r="X50" i="1"/>
  <c r="W50" i="1"/>
  <c r="Z50" i="1" s="1"/>
  <c r="V50" i="1"/>
  <c r="U50" i="1"/>
  <c r="Z49" i="1"/>
  <c r="W49" i="1"/>
  <c r="V49" i="1"/>
  <c r="Y49" i="1" s="1"/>
  <c r="U49" i="1"/>
  <c r="X49" i="1" s="1"/>
  <c r="Z48" i="1"/>
  <c r="Y48" i="1"/>
  <c r="X48" i="1"/>
  <c r="X47" i="1"/>
  <c r="W47" i="1"/>
  <c r="Z47" i="1" s="1"/>
  <c r="V47" i="1"/>
  <c r="Y47" i="1" s="1"/>
  <c r="U47" i="1"/>
  <c r="Z46" i="1"/>
  <c r="Y46" i="1"/>
  <c r="X46" i="1"/>
  <c r="W46" i="1"/>
  <c r="V46" i="1"/>
  <c r="U46" i="1"/>
  <c r="Z45" i="1"/>
  <c r="X45" i="1"/>
  <c r="W45" i="1"/>
  <c r="V45" i="1"/>
  <c r="Y45" i="1" s="1"/>
  <c r="U45" i="1"/>
  <c r="Z44" i="1"/>
  <c r="Y44" i="1"/>
  <c r="X44" i="1"/>
  <c r="W44" i="1"/>
  <c r="V44" i="1"/>
  <c r="U44" i="1"/>
  <c r="Z43" i="1"/>
  <c r="X43" i="1"/>
  <c r="W43" i="1"/>
  <c r="V43" i="1"/>
  <c r="Y43" i="1" s="1"/>
  <c r="U43" i="1"/>
  <c r="Z42" i="1"/>
  <c r="X42" i="1"/>
  <c r="W42" i="1"/>
  <c r="V42" i="1"/>
  <c r="Y42" i="1" s="1"/>
  <c r="U42" i="1"/>
  <c r="X41" i="1"/>
  <c r="W41" i="1"/>
  <c r="Z41" i="1" s="1"/>
  <c r="V41" i="1"/>
  <c r="Y41" i="1" s="1"/>
  <c r="U41" i="1"/>
  <c r="Z40" i="1"/>
  <c r="Y40" i="1"/>
  <c r="W40" i="1"/>
  <c r="V40" i="1"/>
  <c r="U40" i="1"/>
  <c r="X40" i="1" s="1"/>
  <c r="X39" i="1"/>
  <c r="W39" i="1"/>
  <c r="Z39" i="1" s="1"/>
  <c r="V39" i="1"/>
  <c r="Y39" i="1" s="1"/>
  <c r="U39" i="1"/>
  <c r="Z38" i="1"/>
  <c r="Y38" i="1"/>
  <c r="X38" i="1"/>
  <c r="W38" i="1"/>
  <c r="V38" i="1"/>
  <c r="U38" i="1"/>
  <c r="Z37" i="1"/>
  <c r="X37" i="1"/>
  <c r="W37" i="1"/>
  <c r="V37" i="1"/>
  <c r="Y37" i="1" s="1"/>
  <c r="U37" i="1"/>
  <c r="Z36" i="1"/>
  <c r="Y36" i="1"/>
  <c r="X36" i="1"/>
  <c r="W36" i="1"/>
  <c r="V36" i="1"/>
  <c r="U36" i="1"/>
  <c r="Z35" i="1"/>
  <c r="X35" i="1"/>
  <c r="W35" i="1"/>
  <c r="V35" i="1"/>
  <c r="Y35" i="1" s="1"/>
  <c r="U35" i="1"/>
  <c r="Z34" i="1"/>
  <c r="X34" i="1"/>
  <c r="W34" i="1"/>
  <c r="V34" i="1"/>
  <c r="Y34" i="1" s="1"/>
  <c r="U34" i="1"/>
  <c r="X33" i="1"/>
  <c r="W33" i="1"/>
  <c r="Z33" i="1" s="1"/>
  <c r="V33" i="1"/>
  <c r="Y33" i="1" s="1"/>
  <c r="U33" i="1"/>
  <c r="Z32" i="1"/>
  <c r="Y32" i="1"/>
  <c r="W32" i="1"/>
  <c r="V32" i="1"/>
  <c r="U32" i="1"/>
  <c r="X32" i="1" s="1"/>
  <c r="X31" i="1"/>
  <c r="W31" i="1"/>
  <c r="Z31" i="1" s="1"/>
  <c r="V31" i="1"/>
  <c r="Y31" i="1" s="1"/>
  <c r="U31" i="1"/>
  <c r="Z30" i="1"/>
  <c r="Y30" i="1"/>
  <c r="X30" i="1"/>
  <c r="W30" i="1"/>
  <c r="V30" i="1"/>
  <c r="U30" i="1"/>
  <c r="Z29" i="1"/>
  <c r="X29" i="1"/>
  <c r="W29" i="1"/>
  <c r="V29" i="1"/>
  <c r="Y29" i="1" s="1"/>
  <c r="U29" i="1"/>
  <c r="Z28" i="1"/>
  <c r="Y28" i="1"/>
  <c r="X28" i="1"/>
  <c r="W28" i="1"/>
  <c r="V28" i="1"/>
  <c r="U28" i="1"/>
  <c r="Z27" i="1"/>
  <c r="X27" i="1"/>
  <c r="W27" i="1"/>
  <c r="V27" i="1"/>
  <c r="Y27" i="1" s="1"/>
  <c r="U27" i="1"/>
  <c r="Z26" i="1"/>
  <c r="X26" i="1"/>
  <c r="W26" i="1"/>
  <c r="V26" i="1"/>
  <c r="Y26" i="1" s="1"/>
  <c r="U26" i="1"/>
  <c r="Z25" i="1"/>
  <c r="Y25" i="1"/>
  <c r="X25" i="1"/>
  <c r="W25" i="1"/>
  <c r="V25" i="1"/>
  <c r="U25" i="1"/>
  <c r="Z24" i="1"/>
  <c r="X24" i="1"/>
  <c r="W24" i="1"/>
  <c r="V24" i="1"/>
  <c r="Y24" i="1" s="1"/>
  <c r="U24" i="1"/>
  <c r="Z23" i="1"/>
  <c r="Y23" i="1"/>
  <c r="X23" i="1"/>
  <c r="W23" i="1"/>
  <c r="V23" i="1"/>
  <c r="U23" i="1"/>
  <c r="Z22" i="1"/>
  <c r="X22" i="1"/>
  <c r="W22" i="1"/>
  <c r="V22" i="1"/>
  <c r="Y22" i="1" s="1"/>
  <c r="U22" i="1"/>
  <c r="Z21" i="1"/>
  <c r="Y21" i="1"/>
  <c r="X21" i="1"/>
  <c r="W21" i="1"/>
  <c r="V21" i="1"/>
  <c r="U21" i="1"/>
  <c r="Z20" i="1"/>
  <c r="X20" i="1"/>
  <c r="W20" i="1"/>
  <c r="V20" i="1"/>
  <c r="Y20" i="1" s="1"/>
  <c r="U20" i="1"/>
  <c r="Z19" i="1"/>
  <c r="Y19" i="1"/>
  <c r="X19" i="1"/>
  <c r="W19" i="1"/>
  <c r="V19" i="1"/>
  <c r="U19" i="1"/>
  <c r="Z18" i="1"/>
  <c r="X18" i="1"/>
  <c r="W18" i="1"/>
  <c r="V18" i="1"/>
  <c r="Y18" i="1" s="1"/>
  <c r="U18" i="1"/>
  <c r="Z17" i="1"/>
  <c r="Y17" i="1"/>
  <c r="X17" i="1"/>
  <c r="W17" i="1"/>
  <c r="V17" i="1"/>
  <c r="U17" i="1"/>
  <c r="Z16" i="1"/>
  <c r="X16" i="1"/>
  <c r="W16" i="1"/>
  <c r="V16" i="1"/>
  <c r="Y16" i="1" s="1"/>
  <c r="U16" i="1"/>
  <c r="Z15" i="1"/>
  <c r="Y15" i="1"/>
  <c r="X15" i="1"/>
  <c r="W15" i="1"/>
  <c r="V15" i="1"/>
  <c r="U15" i="1"/>
  <c r="Z14" i="1"/>
  <c r="X14" i="1"/>
  <c r="W14" i="1"/>
  <c r="V14" i="1"/>
  <c r="Y14" i="1" s="1"/>
  <c r="U14" i="1"/>
  <c r="Z13" i="1"/>
  <c r="Y13" i="1"/>
  <c r="X13" i="1"/>
  <c r="W13" i="1"/>
  <c r="V13" i="1"/>
  <c r="U13" i="1"/>
  <c r="Z12" i="1"/>
  <c r="X12" i="1"/>
  <c r="W12" i="1"/>
  <c r="V12" i="1"/>
  <c r="Y12" i="1" s="1"/>
  <c r="U12" i="1"/>
  <c r="Z11" i="1"/>
  <c r="Y11" i="1"/>
  <c r="X11" i="1"/>
  <c r="W11" i="1"/>
  <c r="V11" i="1"/>
  <c r="U11" i="1"/>
  <c r="Z10" i="1"/>
  <c r="X10" i="1"/>
  <c r="W10" i="1"/>
  <c r="V10" i="1"/>
  <c r="Y10" i="1" s="1"/>
  <c r="U10" i="1"/>
  <c r="Z9" i="1"/>
  <c r="Y9" i="1"/>
  <c r="X9" i="1"/>
  <c r="W9" i="1"/>
  <c r="V9" i="1"/>
  <c r="U9" i="1"/>
  <c r="Z8" i="1"/>
  <c r="X8" i="1"/>
  <c r="W8" i="1"/>
  <c r="V8" i="1"/>
  <c r="Y8" i="1" s="1"/>
  <c r="U8" i="1"/>
  <c r="Z7" i="1"/>
  <c r="Y7" i="1"/>
  <c r="X7" i="1"/>
  <c r="W7" i="1"/>
  <c r="V7" i="1"/>
  <c r="U7" i="1"/>
</calcChain>
</file>

<file path=xl/sharedStrings.xml><?xml version="1.0" encoding="utf-8"?>
<sst xmlns="http://schemas.openxmlformats.org/spreadsheetml/2006/main" count="2089" uniqueCount="146">
  <si>
    <t>MANJUSHREE RESEACH INSTITUTE OF AYURVEDIC SCIENCE, PIPLAJ-GANDHINAGAR (GUJARAT)</t>
  </si>
  <si>
    <r>
      <rPr>
        <b/>
        <sz val="18"/>
        <color theme="1"/>
        <rFont val="Times New Roman"/>
      </rPr>
      <t xml:space="preserve">Second Professional BAMS- 2023-2024           JUNE-2025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</si>
  <si>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t>NAME OF SUBJECT</t>
  </si>
  <si>
    <t>DG</t>
  </si>
  <si>
    <t>RSBK</t>
  </si>
  <si>
    <t>RNVV</t>
  </si>
  <si>
    <t>AGAD</t>
  </si>
  <si>
    <t>SWASTHA</t>
  </si>
  <si>
    <t>SAMHITA</t>
  </si>
  <si>
    <t>TOTAL</t>
  </si>
  <si>
    <t>%</t>
  </si>
  <si>
    <t>ROLL NO.</t>
  </si>
  <si>
    <t>NAME OF THE STUDENTS</t>
  </si>
  <si>
    <t>THE</t>
  </si>
  <si>
    <t>PRA</t>
  </si>
  <si>
    <t>NLH</t>
  </si>
  <si>
    <t>(A) BATCH -TOTAL HOURS</t>
  </si>
  <si>
    <t>AMIN DEVAL PANKAJKUMAR</t>
  </si>
  <si>
    <t>BARAD DARSHILSINH JASHUBHAI</t>
  </si>
  <si>
    <t>BARAPATRE RASHMI PURUSHOTTAM</t>
  </si>
  <si>
    <t>BHASTANA TUSHAR PIYUSHBHAI</t>
  </si>
  <si>
    <t>BHOHARIYA RASIDABANU HABIBBHAI</t>
  </si>
  <si>
    <t>BHOKAN YASHKUMAR SUJANSINH</t>
  </si>
  <si>
    <t>BODAR SHRUTI VIJAYKUMAR</t>
  </si>
  <si>
    <t>CHAUDHARI DHRUVIKUMARI NITINBHAI</t>
  </si>
  <si>
    <t>CHAUDHARY ANJALIBEN ISHWARBHAI</t>
  </si>
  <si>
    <t>CHAUDHARY BANSI JAGDISHKUMAR</t>
  </si>
  <si>
    <t>CHAUDHARY DRASHTIBEN PARTHIBHAI</t>
  </si>
  <si>
    <t>CHAUDHARY SAVANKUMAR SURESHBHAI</t>
  </si>
  <si>
    <t>CHAUDHARY TANSI NARSANGBHAI</t>
  </si>
  <si>
    <t>CHAUDHARY VISHNUKUMAR ISHVARBHAI</t>
  </si>
  <si>
    <t>CHAUDHARY YUVRAJ PARESHBHAI</t>
  </si>
  <si>
    <t xml:space="preserve">CHHATRODIYA HEMA VIKRAM </t>
  </si>
  <si>
    <t>CHHAYA ANSH SUGNESHBHAI</t>
  </si>
  <si>
    <t xml:space="preserve">CHOUDHARY HIRAL RAJESH </t>
  </si>
  <si>
    <t>CHUDASAMA ANSHIKA RAMESHBHAI</t>
  </si>
  <si>
    <t>DALWADI DHRUV DHIRUBHAI</t>
  </si>
  <si>
    <t>DAMOR SALONIBEN GENDALBHAI</t>
  </si>
  <si>
    <t>DHARANI HENCY JIKENKUMAR</t>
  </si>
  <si>
    <t>GAMIT RINKUBEN REVABHAI</t>
  </si>
  <si>
    <t>GAUSWAMI POOJABEN MAHESHGAR</t>
  </si>
  <si>
    <t>GOLAKIYA ASTHA PARESHBHAI</t>
  </si>
  <si>
    <t>GUPTA AMAN NARENDRA</t>
  </si>
  <si>
    <t>JADEJA HIRALBA KRUSHNASINH</t>
  </si>
  <si>
    <t>JAYSWAL PRAPTIBEN MUKESHBHAI</t>
  </si>
  <si>
    <t>JOSHI DHRUVIBEN BHAVESHBHAI</t>
  </si>
  <si>
    <t xml:space="preserve">KALSARIYA MAHENDRA BHUPATBHAI </t>
  </si>
  <si>
    <t>MANSURI SAMABEN SABUDDIN</t>
  </si>
  <si>
    <t>MASI FIZA ZAHIRABBAS</t>
  </si>
  <si>
    <t>MIN PRACHI  AJAYBHAI</t>
  </si>
  <si>
    <t xml:space="preserve">MOBHARA SNEHA JYANTILAL </t>
  </si>
  <si>
    <t>MODI KASISBEN JAYESHBHAI</t>
  </si>
  <si>
    <t>MODI VRUSHTI NIPULKUMAR</t>
  </si>
  <si>
    <t>NURBHANEJ TAHERAFATEMA ABIDALI</t>
  </si>
  <si>
    <t>PADHIYAR KRUTI BHAVARLAL</t>
  </si>
  <si>
    <t>PANARA BHOOMI PANKAJKUMAR</t>
  </si>
  <si>
    <t>PANDOR DIVYABAHEN MANUBHAI</t>
  </si>
  <si>
    <t>(B) BATCH -TOTAL HOURS</t>
  </si>
  <si>
    <t>PARMAR JAYDEEPKUMAR SURESHBHAI</t>
  </si>
  <si>
    <t>PARMAR MANAN CHIRAGSINH</t>
  </si>
  <si>
    <t>PARMAR VIKRAM KISHORBHAI</t>
  </si>
  <si>
    <t>PATEL ADITI MAHESHBHAI</t>
  </si>
  <si>
    <t>PATEL BRENA VIKRAMBHAI</t>
  </si>
  <si>
    <t>PATEL DHAIRYA PRAKASHBHAI</t>
  </si>
  <si>
    <t>PATEL JAHNAVI RAJESHBHAI</t>
  </si>
  <si>
    <t>PATEL JANAVI PRAKASHKUMAR</t>
  </si>
  <si>
    <t>PATEL KRISI SUBHASHCHANDRA</t>
  </si>
  <si>
    <t>PATEL KRUPALIBEN JITENDRAKUMAR</t>
  </si>
  <si>
    <t>PATEL PRATHAM ASHOKBHAI</t>
  </si>
  <si>
    <t>PATEL PRINSI ATISHBHAI</t>
  </si>
  <si>
    <t xml:space="preserve">PATEL RUSHIK KALPESHKUMAR </t>
  </si>
  <si>
    <t>PATHAN SIRINBANU ZAKIRKHAN</t>
  </si>
  <si>
    <t>PRAJAPATI AYUSHIBEN RAJENDRAKUMAR</t>
  </si>
  <si>
    <t>PRAJAPATI NISARG PRAVINBHAI</t>
  </si>
  <si>
    <t xml:space="preserve">RAJA RIYA </t>
  </si>
  <si>
    <t>RAJPUT VAIBHAVIBEN JAYESHSINH</t>
  </si>
  <si>
    <t>RATHOD VATSAL BHAGVANBHAI</t>
  </si>
  <si>
    <t>SHARMA PREKSHA LALIT</t>
  </si>
  <si>
    <t>SHETH POOJA HITENDRAKUMAR</t>
  </si>
  <si>
    <t>SHROFF TRUPAL ASHOKKUMAR</t>
  </si>
  <si>
    <t>SOLANKI AARTI HARSHADKUMAR</t>
  </si>
  <si>
    <t>SOLANKI ANKITKUMAR MANSUKHBHAI</t>
  </si>
  <si>
    <t>SOLANKI KARMVIRSINH VIRPALSINH</t>
  </si>
  <si>
    <t>SOLANKI RAJ SAMATBHAI</t>
  </si>
  <si>
    <t>SOLANKI SAKSHI HIRABHAI</t>
  </si>
  <si>
    <t xml:space="preserve">SONARA JAHNAVI BHARAT KUMAR </t>
  </si>
  <si>
    <t>SONI KALPESH DILIPBHAI</t>
  </si>
  <si>
    <t>SUTHAR HIMANI DEVENDRA</t>
  </si>
  <si>
    <t>SUVERA JEENVIKA BABUBHAI</t>
  </si>
  <si>
    <t xml:space="preserve">THAKER HETA GAUTAM </t>
  </si>
  <si>
    <t>THAKKAR YUG RAJESHKUMAR</t>
  </si>
  <si>
    <t>THAKOR KHUSHI SANDIPSINH</t>
  </si>
  <si>
    <t>TOPIWALA MEET CHINTUKUMAR</t>
  </si>
  <si>
    <t>TRIVEDI POOJAN DARSHANBHAI</t>
  </si>
  <si>
    <t>VADALIYA SHRIYA ASHOKBHAI</t>
  </si>
  <si>
    <t>VADUKOOL SMITKUMAR KIRTEEKUMAR</t>
  </si>
  <si>
    <t>VAGHASIYA SAVAN JAGDISHBHAI</t>
  </si>
  <si>
    <t>VAGHELA ARJUNSINH BHARATSINH</t>
  </si>
  <si>
    <t>VALVAI HARSHKUMAR SHAILESHBHAI</t>
  </si>
  <si>
    <t>VORA AMMAR</t>
  </si>
  <si>
    <r>
      <rPr>
        <b/>
        <sz val="18"/>
        <color theme="1"/>
        <rFont val="Times New Roman"/>
      </rPr>
      <t xml:space="preserve">Second Professional BAMS- 2023-2024           JULY-2025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</si>
  <si>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AUG-2025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</si>
  <si>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SEP-2025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</si>
  <si>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OCT-2025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</si>
  <si>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NOV-2025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</si>
  <si>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DEC-2025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</si>
  <si>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JAN-2026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</si>
  <si>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>Second Professional BAMS- 2023-2024           FEB-2026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</si>
  <si>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MARCH-2026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</si>
  <si>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t>7,5</t>
  </si>
  <si>
    <r>
      <rPr>
        <sz val="18"/>
        <color theme="1"/>
        <rFont val="Times New Roman"/>
      </rPr>
      <t>Second Professional BAMS- 2023-2024           APRIL-2026</t>
    </r>
    <r>
      <rPr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</si>
  <si>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MAY-2026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</si>
  <si>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JUNE-2026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</si>
  <si>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JULY-2026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</si>
  <si>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>Second Professional BAMS- 2023-2024           AUG-2026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</t>
    </r>
  </si>
  <si>
    <t>ODD BATCH</t>
  </si>
  <si>
    <t>Akhani Maitri</t>
  </si>
  <si>
    <t>Bharadiya Sahil</t>
  </si>
  <si>
    <t>Chaudhary Riya</t>
  </si>
  <si>
    <t>Chaudhary Khemraj</t>
  </si>
  <si>
    <t>Chaudhary Kinnariben</t>
  </si>
  <si>
    <t>Chaudhary Mahi V</t>
  </si>
  <si>
    <t>Desai Krish</t>
  </si>
  <si>
    <t>Desai Prachi</t>
  </si>
  <si>
    <t>Desai Preet</t>
  </si>
  <si>
    <t>Gohil Dhruv</t>
  </si>
  <si>
    <t>Kanjariya Rajnikant</t>
  </si>
  <si>
    <t>Kasodariya Jahnvi</t>
  </si>
  <si>
    <t>Kotak Parv</t>
  </si>
  <si>
    <t>Leuva Priyanshi</t>
  </si>
  <si>
    <t>Limbadiya Nisharg</t>
  </si>
  <si>
    <t>Makwana Sujain</t>
  </si>
  <si>
    <t>Modi Sujal</t>
  </si>
  <si>
    <t>Patel Lisa</t>
  </si>
  <si>
    <t>Patel Maitri</t>
  </si>
  <si>
    <t>Patel Riya</t>
  </si>
  <si>
    <t>Prajapati Chintan</t>
  </si>
  <si>
    <t>Prajapati Devan</t>
  </si>
  <si>
    <t>Prajapati Ruchi</t>
  </si>
  <si>
    <t>Purohita Kena</t>
  </si>
  <si>
    <t>Raval Rahul</t>
  </si>
  <si>
    <t>Sankhala Sejal</t>
  </si>
  <si>
    <t>Shah Jaydeep</t>
  </si>
  <si>
    <t>Vasava Devraj</t>
  </si>
  <si>
    <r>
      <rPr>
        <b/>
        <sz val="18"/>
        <color theme="1"/>
        <rFont val="Times New Roman"/>
      </rPr>
      <t xml:space="preserve">Second Professional BAMS- 2023-2024           SEP-2026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</si>
  <si>
    <r>
      <rPr>
        <b/>
        <sz val="18"/>
        <color theme="1"/>
        <rFont val="Times New Roman"/>
      </rPr>
      <t xml:space="preserve">Second Professional BAMS- 2023-2024           JUNE-2025  </t>
    </r>
    <r>
      <rPr>
        <b/>
        <sz val="12"/>
        <color theme="1"/>
        <rFont val="Times New Roman"/>
      </rPr>
      <t xml:space="preserve">  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</si>
</sst>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scheme val="minor"/>
    </font>
    <font>
      <b/>
      <sz val="18"/>
      <color theme="1"/>
      <name val="Times New Roman"/>
    </font>
    <font>
      <sz val="11"/>
      <name val="Calibri"/>
    </font>
    <font>
      <b/>
      <sz val="12"/>
      <color theme="1"/>
      <name val="Times New Roman"/>
    </font>
    <font>
      <sz val="11"/>
      <color theme="1"/>
      <name val="Calibri"/>
    </font>
    <font>
      <sz val="12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Calibri"/>
      <scheme val="minor"/>
    </font>
    <font>
      <b/>
      <sz val="11"/>
      <color theme="1"/>
      <name val="Calibri"/>
    </font>
    <font>
      <b/>
      <sz val="14"/>
      <color theme="1"/>
      <name val="Times New Roman"/>
    </font>
    <font>
      <b/>
      <sz val="12"/>
      <color theme="1"/>
      <name val="Calibri"/>
      <scheme val="minor"/>
    </font>
    <font>
      <sz val="11"/>
      <color theme="1"/>
      <name val="Times New Roman"/>
    </font>
    <font>
      <b/>
      <sz val="11"/>
      <color theme="1"/>
      <name val="Times New Roman"/>
    </font>
    <font>
      <b/>
      <sz val="12"/>
      <color theme="1"/>
      <name val="Calibri"/>
    </font>
    <font>
      <sz val="18"/>
      <color theme="1"/>
      <name val="Times New Roman"/>
    </font>
    <font>
      <sz val="12"/>
      <color theme="1"/>
      <name val="Calibri"/>
    </font>
    <font>
      <sz val="10"/>
      <color theme="1"/>
      <name val="Times New Roman"/>
    </font>
    <font>
      <b/>
      <sz val="15"/>
      <color theme="1"/>
      <name val="Calibri"/>
    </font>
  </fonts>
  <fills count="23">
    <fill>
      <patternFill patternType="none"/>
    </fill>
    <fill>
      <patternFill patternType="gray125"/>
    </fill>
    <fill>
      <patternFill patternType="solid">
        <fgColor rgb="FFFFFF99"/>
        <bgColor rgb="FFFFFF99"/>
      </patternFill>
    </fill>
    <fill>
      <patternFill patternType="solid">
        <fgColor rgb="FFBFBFBF"/>
        <bgColor rgb="FFBFBFBF"/>
      </patternFill>
    </fill>
    <fill>
      <patternFill patternType="solid">
        <fgColor rgb="FFF2DBDB"/>
        <bgColor rgb="FFF2DBDB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rgb="FFF2F2F2"/>
        <bgColor rgb="FFF2F2F2"/>
      </patternFill>
    </fill>
    <fill>
      <patternFill patternType="solid">
        <fgColor rgb="FFDAEEF3"/>
        <bgColor rgb="FFDAEEF3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D99594"/>
        <bgColor rgb="FFD99594"/>
      </patternFill>
    </fill>
    <fill>
      <patternFill patternType="solid">
        <fgColor rgb="FFD8D8D8"/>
        <bgColor rgb="FFD8D8D8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DD7E6B"/>
        <bgColor rgb="FFDD7E6B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27BA0"/>
        <bgColor rgb="FFC27BA0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65">
    <xf numFmtId="0" fontId="0" fillId="0" borderId="0" xfId="0" applyFont="1" applyAlignment="1"/>
    <xf numFmtId="0" fontId="4" fillId="11" borderId="13" xfId="0" applyFont="1" applyFill="1" applyBorder="1"/>
    <xf numFmtId="0" fontId="3" fillId="0" borderId="14" xfId="0" applyFont="1" applyBorder="1" applyAlignment="1">
      <alignment horizontal="center"/>
    </xf>
    <xf numFmtId="0" fontId="3" fillId="12" borderId="14" xfId="0" applyFont="1" applyFill="1" applyBorder="1" applyAlignment="1">
      <alignment horizontal="center" vertical="center"/>
    </xf>
    <xf numFmtId="0" fontId="3" fillId="13" borderId="14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5" fillId="13" borderId="14" xfId="0" applyFont="1" applyFill="1" applyBorder="1" applyAlignment="1">
      <alignment horizontal="center"/>
    </xf>
    <xf numFmtId="4" fontId="3" fillId="13" borderId="14" xfId="0" applyNumberFormat="1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5" borderId="1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6" fillId="8" borderId="15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9" borderId="14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17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/>
    </xf>
    <xf numFmtId="0" fontId="8" fillId="15" borderId="0" xfId="0" applyFont="1" applyFill="1" applyAlignment="1"/>
    <xf numFmtId="0" fontId="5" fillId="6" borderId="13" xfId="0" applyFont="1" applyFill="1" applyBorder="1" applyAlignment="1"/>
    <xf numFmtId="0" fontId="3" fillId="4" borderId="18" xfId="0" applyFont="1" applyFill="1" applyBorder="1" applyAlignment="1">
      <alignment horizontal="center"/>
    </xf>
    <xf numFmtId="0" fontId="3" fillId="5" borderId="18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5" fillId="4" borderId="14" xfId="0" applyFont="1" applyFill="1" applyBorder="1" applyAlignment="1"/>
    <xf numFmtId="0" fontId="5" fillId="5" borderId="14" xfId="0" applyFont="1" applyFill="1" applyBorder="1" applyAlignment="1"/>
    <xf numFmtId="0" fontId="5" fillId="6" borderId="14" xfId="0" applyFont="1" applyFill="1" applyBorder="1" applyAlignment="1"/>
    <xf numFmtId="0" fontId="6" fillId="8" borderId="16" xfId="0" applyFont="1" applyFill="1" applyBorder="1" applyAlignment="1">
      <alignment horizontal="right"/>
    </xf>
    <xf numFmtId="0" fontId="6" fillId="8" borderId="17" xfId="0" applyFont="1" applyFill="1" applyBorder="1" applyAlignment="1">
      <alignment horizontal="right"/>
    </xf>
    <xf numFmtId="0" fontId="5" fillId="14" borderId="14" xfId="0" applyFont="1" applyFill="1" applyBorder="1" applyAlignment="1"/>
    <xf numFmtId="0" fontId="3" fillId="13" borderId="14" xfId="0" applyFont="1" applyFill="1" applyBorder="1" applyAlignment="1">
      <alignment horizontal="center" vertical="center"/>
    </xf>
    <xf numFmtId="0" fontId="3" fillId="4" borderId="14" xfId="0" applyFont="1" applyFill="1" applyBorder="1" applyAlignment="1"/>
    <xf numFmtId="0" fontId="3" fillId="13" borderId="14" xfId="0" applyFont="1" applyFill="1" applyBorder="1"/>
    <xf numFmtId="0" fontId="3" fillId="13" borderId="14" xfId="0" applyFont="1" applyFill="1" applyBorder="1" applyAlignment="1"/>
    <xf numFmtId="0" fontId="3" fillId="13" borderId="14" xfId="0" applyFont="1" applyFill="1" applyBorder="1" applyAlignment="1">
      <alignment horizontal="center"/>
    </xf>
    <xf numFmtId="0" fontId="7" fillId="13" borderId="16" xfId="0" applyFont="1" applyFill="1" applyBorder="1" applyAlignment="1">
      <alignment horizontal="right"/>
    </xf>
    <xf numFmtId="0" fontId="7" fillId="13" borderId="17" xfId="0" applyFont="1" applyFill="1" applyBorder="1" applyAlignment="1">
      <alignment horizontal="right"/>
    </xf>
    <xf numFmtId="0" fontId="9" fillId="12" borderId="13" xfId="0" applyFont="1" applyFill="1" applyBorder="1"/>
    <xf numFmtId="0" fontId="5" fillId="13" borderId="14" xfId="0" applyFont="1" applyFill="1" applyBorder="1" applyAlignment="1"/>
    <xf numFmtId="0" fontId="5" fillId="14" borderId="14" xfId="0" applyFont="1" applyFill="1" applyBorder="1"/>
    <xf numFmtId="0" fontId="4" fillId="16" borderId="13" xfId="0" applyFont="1" applyFill="1" applyBorder="1"/>
    <xf numFmtId="0" fontId="5" fillId="13" borderId="14" xfId="0" applyFont="1" applyFill="1" applyBorder="1" applyAlignment="1">
      <alignment horizontal="center" vertical="center"/>
    </xf>
    <xf numFmtId="0" fontId="5" fillId="13" borderId="14" xfId="0" applyFont="1" applyFill="1" applyBorder="1"/>
    <xf numFmtId="0" fontId="5" fillId="13" borderId="14" xfId="0" applyFont="1" applyFill="1" applyBorder="1" applyAlignment="1">
      <alignment horizontal="center"/>
    </xf>
    <xf numFmtId="0" fontId="6" fillId="13" borderId="16" xfId="0" applyFont="1" applyFill="1" applyBorder="1" applyAlignment="1">
      <alignment horizontal="right"/>
    </xf>
    <xf numFmtId="0" fontId="6" fillId="13" borderId="17" xfId="0" applyFont="1" applyFill="1" applyBorder="1" applyAlignment="1">
      <alignment horizontal="right"/>
    </xf>
    <xf numFmtId="0" fontId="4" fillId="0" borderId="0" xfId="0" applyFont="1"/>
    <xf numFmtId="0" fontId="4" fillId="0" borderId="0" xfId="0" applyFont="1" applyAlignment="1"/>
    <xf numFmtId="0" fontId="5" fillId="17" borderId="14" xfId="0" applyFont="1" applyFill="1" applyBorder="1" applyAlignment="1">
      <alignment horizontal="center"/>
    </xf>
    <xf numFmtId="0" fontId="5" fillId="18" borderId="14" xfId="0" applyFont="1" applyFill="1" applyBorder="1" applyAlignment="1"/>
    <xf numFmtId="0" fontId="3" fillId="10" borderId="14" xfId="0" applyFont="1" applyFill="1" applyBorder="1" applyAlignment="1">
      <alignment horizontal="center" vertical="center"/>
    </xf>
    <xf numFmtId="0" fontId="5" fillId="19" borderId="14" xfId="0" applyFont="1" applyFill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8" fillId="20" borderId="0" xfId="0" applyFont="1" applyFill="1" applyAlignment="1"/>
    <xf numFmtId="0" fontId="8" fillId="0" borderId="0" xfId="0" applyFont="1" applyAlignment="1"/>
    <xf numFmtId="0" fontId="3" fillId="13" borderId="21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20" borderId="0" xfId="0" applyFont="1" applyFill="1" applyAlignment="1">
      <alignment horizontal="center"/>
    </xf>
    <xf numFmtId="0" fontId="5" fillId="14" borderId="9" xfId="0" applyFont="1" applyFill="1" applyBorder="1" applyAlignment="1">
      <alignment horizontal="center"/>
    </xf>
    <xf numFmtId="0" fontId="8" fillId="20" borderId="14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5" fillId="14" borderId="14" xfId="0" applyFont="1" applyFill="1" applyBorder="1" applyAlignment="1">
      <alignment horizontal="center"/>
    </xf>
    <xf numFmtId="0" fontId="5" fillId="14" borderId="22" xfId="0" applyFont="1" applyFill="1" applyBorder="1" applyAlignment="1">
      <alignment horizontal="center"/>
    </xf>
    <xf numFmtId="0" fontId="10" fillId="14" borderId="14" xfId="0" applyFont="1" applyFill="1" applyBorder="1" applyAlignment="1"/>
    <xf numFmtId="0" fontId="11" fillId="19" borderId="0" xfId="0" applyFont="1" applyFill="1" applyAlignment="1"/>
    <xf numFmtId="0" fontId="5" fillId="6" borderId="13" xfId="0" applyFont="1" applyFill="1" applyBorder="1" applyAlignment="1">
      <alignment horizontal="center"/>
    </xf>
    <xf numFmtId="0" fontId="5" fillId="4" borderId="18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3" fillId="21" borderId="14" xfId="0" applyFont="1" applyFill="1" applyBorder="1" applyAlignment="1">
      <alignment horizontal="center" vertical="center"/>
    </xf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0" fontId="3" fillId="16" borderId="14" xfId="0" applyFont="1" applyFill="1" applyBorder="1" applyAlignment="1">
      <alignment horizontal="center"/>
    </xf>
    <xf numFmtId="0" fontId="3" fillId="21" borderId="14" xfId="0" applyFont="1" applyFill="1" applyBorder="1" applyAlignment="1">
      <alignment horizontal="center" vertical="center"/>
    </xf>
    <xf numFmtId="0" fontId="4" fillId="0" borderId="14" xfId="0" applyFont="1" applyBorder="1"/>
    <xf numFmtId="0" fontId="4" fillId="16" borderId="14" xfId="0" applyFont="1" applyFill="1" applyBorder="1"/>
    <xf numFmtId="0" fontId="5" fillId="12" borderId="14" xfId="0" applyFont="1" applyFill="1" applyBorder="1" applyAlignment="1">
      <alignment horizontal="center" vertical="center"/>
    </xf>
    <xf numFmtId="0" fontId="5" fillId="13" borderId="14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7" borderId="14" xfId="0" applyFont="1" applyFill="1" applyBorder="1" applyAlignment="1"/>
    <xf numFmtId="0" fontId="8" fillId="22" borderId="0" xfId="0" applyFont="1" applyFill="1" applyAlignment="1"/>
    <xf numFmtId="0" fontId="16" fillId="0" borderId="14" xfId="0" applyFont="1" applyBorder="1"/>
    <xf numFmtId="0" fontId="12" fillId="21" borderId="14" xfId="0" applyFont="1" applyFill="1" applyBorder="1" applyAlignment="1">
      <alignment horizontal="center" vertical="center"/>
    </xf>
    <xf numFmtId="0" fontId="17" fillId="21" borderId="14" xfId="0" applyFont="1" applyFill="1" applyBorder="1" applyAlignment="1">
      <alignment horizontal="center" vertical="center"/>
    </xf>
    <xf numFmtId="0" fontId="16" fillId="21" borderId="14" xfId="0" applyFont="1" applyFill="1" applyBorder="1"/>
    <xf numFmtId="0" fontId="12" fillId="21" borderId="14" xfId="0" applyFont="1" applyFill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 vertical="center"/>
    </xf>
    <xf numFmtId="0" fontId="5" fillId="5" borderId="14" xfId="0" applyFont="1" applyFill="1" applyBorder="1" applyAlignment="1">
      <alignment horizontal="center"/>
    </xf>
    <xf numFmtId="0" fontId="3" fillId="5" borderId="14" xfId="0" applyFont="1" applyFill="1" applyBorder="1" applyAlignment="1">
      <alignment horizontal="center"/>
    </xf>
    <xf numFmtId="0" fontId="5" fillId="6" borderId="14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6" fillId="8" borderId="14" xfId="0" applyFont="1" applyFill="1" applyBorder="1" applyAlignment="1">
      <alignment horizontal="center"/>
    </xf>
    <xf numFmtId="0" fontId="6" fillId="8" borderId="15" xfId="0" applyFont="1" applyFill="1" applyBorder="1" applyAlignment="1">
      <alignment horizontal="center"/>
    </xf>
    <xf numFmtId="0" fontId="6" fillId="8" borderId="16" xfId="0" applyFont="1" applyFill="1" applyBorder="1" applyAlignment="1">
      <alignment horizontal="center"/>
    </xf>
    <xf numFmtId="0" fontId="6" fillId="8" borderId="17" xfId="0" applyFont="1" applyFill="1" applyBorder="1" applyAlignment="1">
      <alignment horizontal="center"/>
    </xf>
    <xf numFmtId="0" fontId="3" fillId="6" borderId="14" xfId="0" applyFont="1" applyFill="1" applyBorder="1" applyAlignment="1">
      <alignment horizontal="center"/>
    </xf>
    <xf numFmtId="0" fontId="3" fillId="7" borderId="14" xfId="0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/>
    </xf>
    <xf numFmtId="0" fontId="5" fillId="6" borderId="13" xfId="0" applyFont="1" applyFill="1" applyBorder="1"/>
    <xf numFmtId="0" fontId="3" fillId="5" borderId="18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/>
    </xf>
    <xf numFmtId="0" fontId="6" fillId="8" borderId="20" xfId="0" applyFont="1" applyFill="1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5" fillId="5" borderId="14" xfId="0" applyFont="1" applyFill="1" applyBorder="1"/>
    <xf numFmtId="0" fontId="5" fillId="6" borderId="14" xfId="0" applyFont="1" applyFill="1" applyBorder="1"/>
    <xf numFmtId="0" fontId="5" fillId="7" borderId="14" xfId="0" applyFont="1" applyFill="1" applyBorder="1"/>
    <xf numFmtId="0" fontId="6" fillId="8" borderId="16" xfId="0" applyFont="1" applyFill="1" applyBorder="1" applyAlignment="1">
      <alignment horizontal="right"/>
    </xf>
    <xf numFmtId="0" fontId="6" fillId="8" borderId="17" xfId="0" applyFont="1" applyFill="1" applyBorder="1" applyAlignment="1">
      <alignment horizontal="right"/>
    </xf>
    <xf numFmtId="0" fontId="6" fillId="13" borderId="16" xfId="0" applyFont="1" applyFill="1" applyBorder="1" applyAlignment="1">
      <alignment horizontal="right"/>
    </xf>
    <xf numFmtId="0" fontId="9" fillId="0" borderId="14" xfId="0" applyFont="1" applyBorder="1" applyAlignment="1">
      <alignment horizontal="center"/>
    </xf>
    <xf numFmtId="0" fontId="18" fillId="0" borderId="14" xfId="0" applyFont="1" applyBorder="1"/>
    <xf numFmtId="0" fontId="5" fillId="4" borderId="14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18" xfId="0" applyFont="1" applyFill="1" applyBorder="1" applyAlignment="1">
      <alignment horizontal="center"/>
    </xf>
    <xf numFmtId="0" fontId="5" fillId="4" borderId="14" xfId="0" applyFont="1" applyFill="1" applyBorder="1"/>
    <xf numFmtId="0" fontId="3" fillId="8" borderId="9" xfId="0" applyFont="1" applyFill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3" fillId="3" borderId="9" xfId="0" applyFont="1" applyFill="1" applyBorder="1" applyAlignment="1">
      <alignment horizontal="center"/>
    </xf>
    <xf numFmtId="0" fontId="3" fillId="9" borderId="12" xfId="0" applyFont="1" applyFill="1" applyBorder="1" applyAlignment="1">
      <alignment horizontal="center"/>
    </xf>
    <xf numFmtId="0" fontId="3" fillId="10" borderId="9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3" fillId="0" borderId="9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/>
    </xf>
    <xf numFmtId="16" fontId="3" fillId="5" borderId="9" xfId="0" applyNumberFormat="1" applyFont="1" applyFill="1" applyBorder="1" applyAlignment="1">
      <alignment horizontal="center"/>
    </xf>
    <xf numFmtId="16" fontId="3" fillId="6" borderId="9" xfId="0" applyNumberFormat="1" applyFont="1" applyFill="1" applyBorder="1" applyAlignment="1">
      <alignment horizontal="center"/>
    </xf>
    <xf numFmtId="0" fontId="3" fillId="7" borderId="9" xfId="0" applyFont="1" applyFill="1" applyBorder="1" applyAlignment="1">
      <alignment horizontal="center"/>
    </xf>
    <xf numFmtId="0" fontId="5" fillId="8" borderId="9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0" fontId="5" fillId="10" borderId="9" xfId="0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/>
    </xf>
    <xf numFmtId="16" fontId="5" fillId="5" borderId="9" xfId="0" applyNumberFormat="1" applyFont="1" applyFill="1" applyBorder="1" applyAlignment="1">
      <alignment horizontal="center"/>
    </xf>
    <xf numFmtId="16" fontId="5" fillId="6" borderId="9" xfId="0" applyNumberFormat="1" applyFont="1" applyFill="1" applyBorder="1" applyAlignment="1">
      <alignment horizontal="center"/>
    </xf>
    <xf numFmtId="0" fontId="5" fillId="7" borderId="9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abSelected="1" workbookViewId="0">
      <selection sqref="A1:Z3"/>
    </sheetView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4.5703125" customWidth="1"/>
    <col min="25" max="25" width="12.42578125" customWidth="1"/>
    <col min="26" max="26" width="5.5703125" customWidth="1"/>
  </cols>
  <sheetData>
    <row r="1" spans="1:32" ht="1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32" ht="1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32" ht="1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32" ht="24" customHeight="1">
      <c r="A4" s="150" t="s">
        <v>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32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  <c r="AA5" s="1"/>
      <c r="AB5" s="1"/>
      <c r="AC5" s="1"/>
      <c r="AD5" s="1"/>
      <c r="AE5" s="1"/>
      <c r="AF5" s="1"/>
    </row>
    <row r="6" spans="1:32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32" ht="14.25" customHeight="1">
      <c r="A7" s="4"/>
      <c r="B7" s="4" t="s">
        <v>16</v>
      </c>
      <c r="C7" s="5">
        <v>12</v>
      </c>
      <c r="D7" s="5">
        <v>5</v>
      </c>
      <c r="E7" s="5">
        <v>6</v>
      </c>
      <c r="F7" s="5">
        <v>13</v>
      </c>
      <c r="G7" s="5">
        <v>6</v>
      </c>
      <c r="H7" s="5">
        <v>1</v>
      </c>
      <c r="I7" s="5">
        <v>8</v>
      </c>
      <c r="J7" s="5">
        <v>4</v>
      </c>
      <c r="K7" s="5">
        <v>7</v>
      </c>
      <c r="L7" s="5">
        <v>9</v>
      </c>
      <c r="M7" s="5">
        <v>8</v>
      </c>
      <c r="N7" s="5">
        <v>4</v>
      </c>
      <c r="O7" s="5">
        <v>6</v>
      </c>
      <c r="P7" s="5">
        <v>6</v>
      </c>
      <c r="Q7" s="5">
        <v>3</v>
      </c>
      <c r="R7" s="5">
        <v>6</v>
      </c>
      <c r="S7" s="5">
        <v>0</v>
      </c>
      <c r="T7" s="5">
        <v>8</v>
      </c>
      <c r="U7" s="6">
        <f t="shared" ref="U7:W7" si="0">(C7+F7+I7+L7+O7+R7)</f>
        <v>54</v>
      </c>
      <c r="V7" s="6">
        <f t="shared" si="0"/>
        <v>29</v>
      </c>
      <c r="W7" s="6">
        <f t="shared" si="0"/>
        <v>29</v>
      </c>
      <c r="X7" s="7">
        <f t="shared" ref="X7:X90" si="1">(U7*100/54)</f>
        <v>100</v>
      </c>
      <c r="Y7" s="7">
        <f t="shared" ref="Y7:Z7" si="2">(V7*100/29)</f>
        <v>100</v>
      </c>
      <c r="Z7" s="7">
        <f t="shared" si="2"/>
        <v>100</v>
      </c>
    </row>
    <row r="8" spans="1:32" ht="15.75" customHeight="1">
      <c r="A8" s="8">
        <v>1</v>
      </c>
      <c r="B8" s="9" t="s">
        <v>17</v>
      </c>
      <c r="C8" s="10">
        <v>8</v>
      </c>
      <c r="D8" s="10">
        <v>8</v>
      </c>
      <c r="E8" s="10">
        <v>5</v>
      </c>
      <c r="F8" s="11">
        <v>11</v>
      </c>
      <c r="G8" s="12">
        <v>3</v>
      </c>
      <c r="H8" s="12">
        <v>1</v>
      </c>
      <c r="I8" s="13">
        <v>7</v>
      </c>
      <c r="J8" s="13">
        <v>4</v>
      </c>
      <c r="K8" s="13">
        <v>6</v>
      </c>
      <c r="L8" s="14">
        <v>8</v>
      </c>
      <c r="M8" s="14">
        <v>4</v>
      </c>
      <c r="N8" s="14">
        <v>4</v>
      </c>
      <c r="O8" s="15">
        <v>5</v>
      </c>
      <c r="P8" s="16">
        <v>5</v>
      </c>
      <c r="Q8" s="16">
        <v>2</v>
      </c>
      <c r="R8" s="17">
        <v>5</v>
      </c>
      <c r="S8" s="18"/>
      <c r="T8" s="17">
        <v>8</v>
      </c>
      <c r="U8" s="19">
        <f t="shared" ref="U8:W8" si="3">(C8+F8+I8+L8+O8+R8)</f>
        <v>44</v>
      </c>
      <c r="V8" s="19">
        <f t="shared" si="3"/>
        <v>24</v>
      </c>
      <c r="W8" s="19">
        <f t="shared" si="3"/>
        <v>26</v>
      </c>
      <c r="X8" s="7">
        <f t="shared" si="1"/>
        <v>81.481481481481481</v>
      </c>
      <c r="Y8" s="7">
        <f t="shared" ref="Y8:Z8" si="4">(V8*100/29)</f>
        <v>82.758620689655174</v>
      </c>
      <c r="Z8" s="7">
        <f t="shared" si="4"/>
        <v>89.65517241379311</v>
      </c>
    </row>
    <row r="9" spans="1:32" ht="15.75" customHeight="1">
      <c r="A9" s="8">
        <v>2</v>
      </c>
      <c r="B9" s="9" t="s">
        <v>18</v>
      </c>
      <c r="C9" s="10">
        <v>7</v>
      </c>
      <c r="D9" s="10">
        <v>5</v>
      </c>
      <c r="E9" s="10">
        <v>5</v>
      </c>
      <c r="F9" s="12">
        <v>10</v>
      </c>
      <c r="G9" s="11">
        <v>3</v>
      </c>
      <c r="H9" s="12">
        <v>1</v>
      </c>
      <c r="I9" s="13">
        <v>3</v>
      </c>
      <c r="J9" s="13">
        <v>4</v>
      </c>
      <c r="K9" s="13">
        <v>5</v>
      </c>
      <c r="L9" s="14">
        <v>6</v>
      </c>
      <c r="M9" s="14">
        <v>6</v>
      </c>
      <c r="N9" s="14">
        <v>4</v>
      </c>
      <c r="O9" s="20">
        <v>4</v>
      </c>
      <c r="P9" s="21">
        <v>6</v>
      </c>
      <c r="Q9" s="21">
        <v>1</v>
      </c>
      <c r="R9" s="17">
        <v>5</v>
      </c>
      <c r="S9" s="18"/>
      <c r="T9" s="17">
        <v>5</v>
      </c>
      <c r="U9" s="19">
        <f t="shared" ref="U9:W9" si="5">(C9+F9+I9+L9+O9+R9)</f>
        <v>35</v>
      </c>
      <c r="V9" s="19">
        <f t="shared" si="5"/>
        <v>24</v>
      </c>
      <c r="W9" s="19">
        <f t="shared" si="5"/>
        <v>21</v>
      </c>
      <c r="X9" s="7">
        <f t="shared" si="1"/>
        <v>64.81481481481481</v>
      </c>
      <c r="Y9" s="7">
        <f t="shared" ref="Y9:Z9" si="6">(V9*100/29)</f>
        <v>82.758620689655174</v>
      </c>
      <c r="Z9" s="7">
        <f t="shared" si="6"/>
        <v>72.41379310344827</v>
      </c>
    </row>
    <row r="10" spans="1:32" ht="15.75" customHeight="1">
      <c r="A10" s="8">
        <v>3</v>
      </c>
      <c r="B10" s="9" t="s">
        <v>19</v>
      </c>
      <c r="C10" s="10">
        <v>7</v>
      </c>
      <c r="D10" s="10">
        <v>3</v>
      </c>
      <c r="E10" s="10">
        <v>5</v>
      </c>
      <c r="F10" s="11">
        <v>7</v>
      </c>
      <c r="G10" s="11">
        <v>2</v>
      </c>
      <c r="H10" s="11">
        <v>1</v>
      </c>
      <c r="I10" s="13">
        <v>4</v>
      </c>
      <c r="J10" s="13">
        <v>4</v>
      </c>
      <c r="K10" s="13">
        <v>3</v>
      </c>
      <c r="L10" s="14">
        <v>7</v>
      </c>
      <c r="M10" s="14">
        <v>4</v>
      </c>
      <c r="N10" s="14">
        <v>2</v>
      </c>
      <c r="O10" s="20">
        <v>5</v>
      </c>
      <c r="P10" s="21">
        <v>4</v>
      </c>
      <c r="Q10" s="21">
        <v>1</v>
      </c>
      <c r="R10" s="17">
        <v>5</v>
      </c>
      <c r="S10" s="18"/>
      <c r="T10" s="17">
        <v>4</v>
      </c>
      <c r="U10" s="19">
        <f t="shared" ref="U10:W10" si="7">(C10+F10+I10+L10+O10+R10)</f>
        <v>35</v>
      </c>
      <c r="V10" s="19">
        <f t="shared" si="7"/>
        <v>17</v>
      </c>
      <c r="W10" s="19">
        <f t="shared" si="7"/>
        <v>16</v>
      </c>
      <c r="X10" s="7">
        <f t="shared" si="1"/>
        <v>64.81481481481481</v>
      </c>
      <c r="Y10" s="7">
        <f t="shared" ref="Y10:Z10" si="8">(V10*100/29)</f>
        <v>58.620689655172413</v>
      </c>
      <c r="Z10" s="7">
        <f t="shared" si="8"/>
        <v>55.172413793103445</v>
      </c>
    </row>
    <row r="11" spans="1:32" ht="15.75" customHeight="1">
      <c r="A11" s="8">
        <v>4</v>
      </c>
      <c r="B11" s="9" t="s">
        <v>20</v>
      </c>
      <c r="C11" s="10">
        <v>3</v>
      </c>
      <c r="D11" s="10">
        <v>2</v>
      </c>
      <c r="E11" s="10">
        <v>5</v>
      </c>
      <c r="F11" s="12">
        <v>10</v>
      </c>
      <c r="G11" s="12">
        <v>2</v>
      </c>
      <c r="H11" s="12">
        <v>1</v>
      </c>
      <c r="I11" s="13">
        <v>4</v>
      </c>
      <c r="J11" s="13">
        <v>3</v>
      </c>
      <c r="K11" s="13">
        <v>4</v>
      </c>
      <c r="L11" s="14">
        <v>4</v>
      </c>
      <c r="M11" s="14">
        <v>4</v>
      </c>
      <c r="N11" s="14">
        <v>4</v>
      </c>
      <c r="O11" s="20">
        <v>4</v>
      </c>
      <c r="P11" s="21">
        <v>5</v>
      </c>
      <c r="Q11" s="21">
        <v>1</v>
      </c>
      <c r="R11" s="17">
        <v>4</v>
      </c>
      <c r="S11" s="18"/>
      <c r="T11" s="17">
        <v>5</v>
      </c>
      <c r="U11" s="19">
        <f t="shared" ref="U11:W11" si="9">(C11+F11+I11+L11+O11+R11)</f>
        <v>29</v>
      </c>
      <c r="V11" s="19">
        <f t="shared" si="9"/>
        <v>16</v>
      </c>
      <c r="W11" s="19">
        <f t="shared" si="9"/>
        <v>20</v>
      </c>
      <c r="X11" s="7">
        <f t="shared" si="1"/>
        <v>53.703703703703702</v>
      </c>
      <c r="Y11" s="7">
        <f t="shared" ref="Y11:Z11" si="10">(V11*100/29)</f>
        <v>55.172413793103445</v>
      </c>
      <c r="Z11" s="7">
        <f t="shared" si="10"/>
        <v>68.965517241379317</v>
      </c>
    </row>
    <row r="12" spans="1:32" ht="15.75" customHeight="1">
      <c r="A12" s="8">
        <v>5</v>
      </c>
      <c r="B12" s="9" t="s">
        <v>21</v>
      </c>
      <c r="C12" s="10">
        <v>1</v>
      </c>
      <c r="D12" s="10">
        <v>5</v>
      </c>
      <c r="E12" s="10">
        <v>5</v>
      </c>
      <c r="F12" s="12">
        <v>6</v>
      </c>
      <c r="G12" s="11">
        <v>2</v>
      </c>
      <c r="H12" s="12">
        <v>1</v>
      </c>
      <c r="I12" s="13">
        <v>2</v>
      </c>
      <c r="J12" s="13">
        <v>2</v>
      </c>
      <c r="K12" s="13">
        <v>3</v>
      </c>
      <c r="L12" s="14">
        <v>3</v>
      </c>
      <c r="M12" s="14">
        <v>2</v>
      </c>
      <c r="N12" s="14">
        <v>4</v>
      </c>
      <c r="O12" s="20">
        <v>5</v>
      </c>
      <c r="P12" s="21">
        <v>6</v>
      </c>
      <c r="Q12" s="21">
        <v>0</v>
      </c>
      <c r="R12" s="17">
        <v>4</v>
      </c>
      <c r="S12" s="18"/>
      <c r="T12" s="17">
        <v>2</v>
      </c>
      <c r="U12" s="19">
        <f t="shared" ref="U12:W12" si="11">(C12+F12+I12+L12+O12+R12)</f>
        <v>21</v>
      </c>
      <c r="V12" s="19">
        <f t="shared" si="11"/>
        <v>17</v>
      </c>
      <c r="W12" s="19">
        <f t="shared" si="11"/>
        <v>15</v>
      </c>
      <c r="X12" s="7">
        <f t="shared" si="1"/>
        <v>38.888888888888886</v>
      </c>
      <c r="Y12" s="7">
        <f t="shared" ref="Y12:Z12" si="12">(V12*100/29)</f>
        <v>58.620689655172413</v>
      </c>
      <c r="Z12" s="7">
        <f t="shared" si="12"/>
        <v>51.724137931034484</v>
      </c>
    </row>
    <row r="13" spans="1:32" ht="15.75" customHeight="1">
      <c r="A13" s="8">
        <v>6</v>
      </c>
      <c r="B13" s="9" t="s">
        <v>22</v>
      </c>
      <c r="C13" s="10">
        <v>8</v>
      </c>
      <c r="D13" s="10">
        <v>3</v>
      </c>
      <c r="E13" s="10">
        <v>4</v>
      </c>
      <c r="F13" s="11">
        <v>8</v>
      </c>
      <c r="G13" s="11">
        <v>3</v>
      </c>
      <c r="H13" s="11">
        <v>1</v>
      </c>
      <c r="I13" s="13">
        <v>6</v>
      </c>
      <c r="J13" s="13">
        <v>3</v>
      </c>
      <c r="K13" s="13">
        <v>6</v>
      </c>
      <c r="L13" s="14">
        <v>4</v>
      </c>
      <c r="M13" s="14">
        <v>6</v>
      </c>
      <c r="N13" s="14">
        <v>4</v>
      </c>
      <c r="O13" s="20">
        <v>4</v>
      </c>
      <c r="P13" s="21">
        <v>5</v>
      </c>
      <c r="Q13" s="21">
        <v>2</v>
      </c>
      <c r="R13" s="17">
        <v>5</v>
      </c>
      <c r="S13" s="18"/>
      <c r="T13" s="17">
        <v>4</v>
      </c>
      <c r="U13" s="19">
        <f t="shared" ref="U13:W13" si="13">(C13+F13+I13+L13+O13+R13)</f>
        <v>35</v>
      </c>
      <c r="V13" s="19">
        <f t="shared" si="13"/>
        <v>20</v>
      </c>
      <c r="W13" s="19">
        <f t="shared" si="13"/>
        <v>21</v>
      </c>
      <c r="X13" s="7">
        <f t="shared" si="1"/>
        <v>64.81481481481481</v>
      </c>
      <c r="Y13" s="7">
        <f t="shared" ref="Y13:Z13" si="14">(V13*100/29)</f>
        <v>68.965517241379317</v>
      </c>
      <c r="Z13" s="7">
        <f t="shared" si="14"/>
        <v>72.41379310344827</v>
      </c>
    </row>
    <row r="14" spans="1:32" ht="15.75" customHeight="1">
      <c r="A14" s="8">
        <v>7</v>
      </c>
      <c r="B14" s="9" t="s">
        <v>23</v>
      </c>
      <c r="C14" s="10">
        <v>11</v>
      </c>
      <c r="D14" s="10">
        <v>5</v>
      </c>
      <c r="E14" s="10">
        <v>6</v>
      </c>
      <c r="F14" s="12">
        <v>11</v>
      </c>
      <c r="G14" s="11">
        <v>6</v>
      </c>
      <c r="H14" s="12">
        <v>1</v>
      </c>
      <c r="I14" s="13">
        <v>8</v>
      </c>
      <c r="J14" s="13">
        <v>4</v>
      </c>
      <c r="K14" s="13">
        <v>7</v>
      </c>
      <c r="L14" s="14">
        <v>9</v>
      </c>
      <c r="M14" s="14">
        <v>8</v>
      </c>
      <c r="N14" s="14">
        <v>4</v>
      </c>
      <c r="O14" s="20">
        <v>5</v>
      </c>
      <c r="P14" s="21">
        <v>5</v>
      </c>
      <c r="Q14" s="21">
        <v>2</v>
      </c>
      <c r="R14" s="17">
        <v>5</v>
      </c>
      <c r="S14" s="17"/>
      <c r="T14" s="17">
        <v>8</v>
      </c>
      <c r="U14" s="19">
        <f t="shared" ref="U14:W14" si="15">(C14+F14+I14+L14+O14+R14)</f>
        <v>49</v>
      </c>
      <c r="V14" s="19">
        <f t="shared" si="15"/>
        <v>28</v>
      </c>
      <c r="W14" s="19">
        <f t="shared" si="15"/>
        <v>28</v>
      </c>
      <c r="X14" s="7">
        <f t="shared" si="1"/>
        <v>90.740740740740748</v>
      </c>
      <c r="Y14" s="7">
        <f t="shared" ref="Y14:Z14" si="16">(V14*100/29)</f>
        <v>96.551724137931032</v>
      </c>
      <c r="Z14" s="7">
        <f t="shared" si="16"/>
        <v>96.551724137931032</v>
      </c>
    </row>
    <row r="15" spans="1:32" ht="15.75" customHeight="1">
      <c r="A15" s="8">
        <v>8</v>
      </c>
      <c r="B15" s="9" t="s">
        <v>24</v>
      </c>
      <c r="C15" s="10">
        <v>7</v>
      </c>
      <c r="D15" s="10">
        <v>5</v>
      </c>
      <c r="E15" s="10">
        <v>5</v>
      </c>
      <c r="F15" s="11">
        <v>11</v>
      </c>
      <c r="G15" s="11">
        <v>3</v>
      </c>
      <c r="H15" s="11">
        <v>1</v>
      </c>
      <c r="I15" s="13">
        <v>4</v>
      </c>
      <c r="J15" s="13">
        <v>4</v>
      </c>
      <c r="K15" s="13">
        <v>5</v>
      </c>
      <c r="L15" s="14">
        <v>7</v>
      </c>
      <c r="M15" s="14">
        <v>6</v>
      </c>
      <c r="N15" s="14">
        <v>4</v>
      </c>
      <c r="O15" s="20">
        <v>4</v>
      </c>
      <c r="P15" s="21">
        <v>6</v>
      </c>
      <c r="Q15" s="21">
        <v>1</v>
      </c>
      <c r="R15" s="17">
        <v>5</v>
      </c>
      <c r="S15" s="18"/>
      <c r="T15" s="17">
        <v>5</v>
      </c>
      <c r="U15" s="19">
        <f t="shared" ref="U15:W15" si="17">(C15+F15+I15+L15+O15+R15)</f>
        <v>38</v>
      </c>
      <c r="V15" s="19">
        <f t="shared" si="17"/>
        <v>24</v>
      </c>
      <c r="W15" s="19">
        <f t="shared" si="17"/>
        <v>21</v>
      </c>
      <c r="X15" s="7">
        <f t="shared" si="1"/>
        <v>70.370370370370367</v>
      </c>
      <c r="Y15" s="7">
        <f t="shared" ref="Y15:Z15" si="18">(V15*100/29)</f>
        <v>82.758620689655174</v>
      </c>
      <c r="Z15" s="7">
        <f t="shared" si="18"/>
        <v>72.41379310344827</v>
      </c>
    </row>
    <row r="16" spans="1:32" ht="15.75" customHeight="1">
      <c r="A16" s="8">
        <v>9</v>
      </c>
      <c r="B16" s="9" t="s">
        <v>25</v>
      </c>
      <c r="C16" s="10">
        <v>8</v>
      </c>
      <c r="D16" s="10">
        <v>5</v>
      </c>
      <c r="E16" s="10">
        <v>4</v>
      </c>
      <c r="F16" s="11">
        <v>10</v>
      </c>
      <c r="G16" s="11">
        <v>4</v>
      </c>
      <c r="H16" s="11">
        <v>1</v>
      </c>
      <c r="I16" s="13">
        <v>5</v>
      </c>
      <c r="J16" s="13">
        <v>3</v>
      </c>
      <c r="K16" s="13">
        <v>6</v>
      </c>
      <c r="L16" s="14">
        <v>6</v>
      </c>
      <c r="M16" s="14">
        <v>6</v>
      </c>
      <c r="N16" s="14">
        <v>4</v>
      </c>
      <c r="O16" s="20">
        <v>5</v>
      </c>
      <c r="P16" s="21">
        <v>5</v>
      </c>
      <c r="Q16" s="21">
        <v>2</v>
      </c>
      <c r="R16" s="17">
        <v>4</v>
      </c>
      <c r="S16" s="18"/>
      <c r="T16" s="17">
        <v>6</v>
      </c>
      <c r="U16" s="19">
        <f t="shared" ref="U16:W16" si="19">(C16+F16+I16+L16+O16+R16)</f>
        <v>38</v>
      </c>
      <c r="V16" s="19">
        <f t="shared" si="19"/>
        <v>23</v>
      </c>
      <c r="W16" s="19">
        <f t="shared" si="19"/>
        <v>23</v>
      </c>
      <c r="X16" s="7">
        <f t="shared" si="1"/>
        <v>70.370370370370367</v>
      </c>
      <c r="Y16" s="7">
        <f t="shared" ref="Y16:Z16" si="20">(V16*100/29)</f>
        <v>79.310344827586206</v>
      </c>
      <c r="Z16" s="7">
        <f t="shared" si="20"/>
        <v>79.310344827586206</v>
      </c>
    </row>
    <row r="17" spans="1:26" ht="15.75" customHeight="1">
      <c r="A17" s="8">
        <v>10</v>
      </c>
      <c r="B17" s="9" t="s">
        <v>26</v>
      </c>
      <c r="C17" s="10">
        <v>3</v>
      </c>
      <c r="D17" s="10">
        <v>3</v>
      </c>
      <c r="E17" s="10">
        <v>4</v>
      </c>
      <c r="F17" s="11">
        <v>9</v>
      </c>
      <c r="G17" s="11">
        <v>3</v>
      </c>
      <c r="H17" s="11">
        <v>0</v>
      </c>
      <c r="I17" s="13">
        <v>3</v>
      </c>
      <c r="J17" s="13">
        <v>3</v>
      </c>
      <c r="K17" s="13">
        <v>3</v>
      </c>
      <c r="L17" s="14">
        <v>5</v>
      </c>
      <c r="M17" s="14">
        <v>4</v>
      </c>
      <c r="N17" s="14">
        <v>4</v>
      </c>
      <c r="O17" s="20">
        <v>4</v>
      </c>
      <c r="P17" s="21">
        <v>4</v>
      </c>
      <c r="Q17" s="21">
        <v>2</v>
      </c>
      <c r="R17" s="17">
        <v>4</v>
      </c>
      <c r="S17" s="18"/>
      <c r="T17" s="17">
        <v>5</v>
      </c>
      <c r="U17" s="19">
        <f t="shared" ref="U17:W17" si="21">(C17+F17+I17+L17+O17+R17)</f>
        <v>28</v>
      </c>
      <c r="V17" s="19">
        <f t="shared" si="21"/>
        <v>17</v>
      </c>
      <c r="W17" s="19">
        <f t="shared" si="21"/>
        <v>18</v>
      </c>
      <c r="X17" s="7">
        <f t="shared" si="1"/>
        <v>51.851851851851855</v>
      </c>
      <c r="Y17" s="7">
        <f t="shared" ref="Y17:Z17" si="22">(V17*100/29)</f>
        <v>58.620689655172413</v>
      </c>
      <c r="Z17" s="7">
        <f t="shared" si="22"/>
        <v>62.068965517241381</v>
      </c>
    </row>
    <row r="18" spans="1:26" ht="15.75" customHeight="1">
      <c r="A18" s="8">
        <v>11</v>
      </c>
      <c r="B18" s="9" t="s">
        <v>27</v>
      </c>
      <c r="C18" s="10">
        <v>7</v>
      </c>
      <c r="D18" s="10">
        <v>5</v>
      </c>
      <c r="E18" s="10">
        <v>4</v>
      </c>
      <c r="F18" s="11">
        <v>11</v>
      </c>
      <c r="G18" s="11">
        <v>3</v>
      </c>
      <c r="H18" s="11">
        <v>1</v>
      </c>
      <c r="I18" s="13">
        <v>5</v>
      </c>
      <c r="J18" s="13">
        <v>4</v>
      </c>
      <c r="K18" s="13">
        <v>5</v>
      </c>
      <c r="L18" s="14">
        <v>7</v>
      </c>
      <c r="M18" s="14">
        <v>6</v>
      </c>
      <c r="N18" s="14">
        <v>4</v>
      </c>
      <c r="O18" s="20">
        <v>5</v>
      </c>
      <c r="P18" s="21">
        <v>6</v>
      </c>
      <c r="Q18" s="21">
        <v>1</v>
      </c>
      <c r="R18" s="17">
        <v>5</v>
      </c>
      <c r="S18" s="18"/>
      <c r="T18" s="17">
        <v>6</v>
      </c>
      <c r="U18" s="19">
        <f t="shared" ref="U18:W18" si="23">(C18+F18+I18+L18+O18+R18)</f>
        <v>40</v>
      </c>
      <c r="V18" s="19">
        <f t="shared" si="23"/>
        <v>24</v>
      </c>
      <c r="W18" s="19">
        <f t="shared" si="23"/>
        <v>21</v>
      </c>
      <c r="X18" s="7">
        <f t="shared" si="1"/>
        <v>74.074074074074076</v>
      </c>
      <c r="Y18" s="7">
        <f t="shared" ref="Y18:Z18" si="24">(V18*100/29)</f>
        <v>82.758620689655174</v>
      </c>
      <c r="Z18" s="7">
        <f t="shared" si="24"/>
        <v>72.41379310344827</v>
      </c>
    </row>
    <row r="19" spans="1:26" ht="15.75" customHeight="1">
      <c r="A19" s="8">
        <v>12</v>
      </c>
      <c r="B19" s="9" t="s">
        <v>28</v>
      </c>
      <c r="C19" s="10">
        <v>6</v>
      </c>
      <c r="D19" s="10">
        <v>5</v>
      </c>
      <c r="E19" s="10">
        <v>4</v>
      </c>
      <c r="F19" s="11">
        <v>11</v>
      </c>
      <c r="G19" s="11">
        <v>2</v>
      </c>
      <c r="H19" s="11">
        <v>1</v>
      </c>
      <c r="I19" s="13">
        <v>4</v>
      </c>
      <c r="J19" s="13">
        <v>4</v>
      </c>
      <c r="K19" s="13">
        <v>4</v>
      </c>
      <c r="L19" s="14">
        <v>7</v>
      </c>
      <c r="M19" s="14">
        <v>6</v>
      </c>
      <c r="N19" s="14">
        <v>4</v>
      </c>
      <c r="O19" s="20">
        <v>4</v>
      </c>
      <c r="P19" s="21">
        <v>4</v>
      </c>
      <c r="Q19" s="21">
        <v>2</v>
      </c>
      <c r="R19" s="17">
        <v>4</v>
      </c>
      <c r="S19" s="18"/>
      <c r="T19" s="17">
        <v>6</v>
      </c>
      <c r="U19" s="19">
        <f t="shared" ref="U19:W19" si="25">(C19+F19+I19+L19+O19+R19)</f>
        <v>36</v>
      </c>
      <c r="V19" s="19">
        <f t="shared" si="25"/>
        <v>21</v>
      </c>
      <c r="W19" s="19">
        <f t="shared" si="25"/>
        <v>21</v>
      </c>
      <c r="X19" s="7">
        <f t="shared" si="1"/>
        <v>66.666666666666671</v>
      </c>
      <c r="Y19" s="7">
        <f t="shared" ref="Y19:Z19" si="26">(V19*100/29)</f>
        <v>72.41379310344827</v>
      </c>
      <c r="Z19" s="7">
        <f t="shared" si="26"/>
        <v>72.41379310344827</v>
      </c>
    </row>
    <row r="20" spans="1:26" ht="15.75" customHeight="1">
      <c r="A20" s="8">
        <v>13</v>
      </c>
      <c r="B20" s="9" t="s">
        <v>29</v>
      </c>
      <c r="C20" s="10">
        <v>5</v>
      </c>
      <c r="D20" s="10">
        <v>4</v>
      </c>
      <c r="E20" s="10">
        <v>4</v>
      </c>
      <c r="F20" s="11">
        <v>10</v>
      </c>
      <c r="G20" s="11">
        <v>3</v>
      </c>
      <c r="H20" s="11">
        <v>1</v>
      </c>
      <c r="I20" s="13">
        <v>5</v>
      </c>
      <c r="J20" s="13">
        <v>3</v>
      </c>
      <c r="K20" s="13">
        <v>5</v>
      </c>
      <c r="L20" s="14">
        <v>6</v>
      </c>
      <c r="M20" s="14">
        <v>6</v>
      </c>
      <c r="N20" s="14">
        <v>4</v>
      </c>
      <c r="O20" s="20">
        <v>5</v>
      </c>
      <c r="P20" s="21">
        <v>5</v>
      </c>
      <c r="Q20" s="21">
        <v>2</v>
      </c>
      <c r="R20" s="17">
        <v>4</v>
      </c>
      <c r="S20" s="18"/>
      <c r="T20" s="17">
        <v>6</v>
      </c>
      <c r="U20" s="19">
        <f t="shared" ref="U20:W20" si="27">(C20+F20+I20+L20+O20+R20)</f>
        <v>35</v>
      </c>
      <c r="V20" s="19">
        <f t="shared" si="27"/>
        <v>21</v>
      </c>
      <c r="W20" s="19">
        <f t="shared" si="27"/>
        <v>22</v>
      </c>
      <c r="X20" s="7">
        <f t="shared" si="1"/>
        <v>64.81481481481481</v>
      </c>
      <c r="Y20" s="7">
        <f t="shared" ref="Y20:Z20" si="28">(V20*100/29)</f>
        <v>72.41379310344827</v>
      </c>
      <c r="Z20" s="7">
        <f t="shared" si="28"/>
        <v>75.862068965517238</v>
      </c>
    </row>
    <row r="21" spans="1:26" ht="15.75" customHeight="1">
      <c r="A21" s="8">
        <v>14</v>
      </c>
      <c r="B21" s="9" t="s">
        <v>30</v>
      </c>
      <c r="C21" s="10">
        <v>6</v>
      </c>
      <c r="D21" s="10">
        <v>4</v>
      </c>
      <c r="E21" s="10">
        <v>4</v>
      </c>
      <c r="F21" s="12">
        <v>10</v>
      </c>
      <c r="G21" s="12">
        <v>3</v>
      </c>
      <c r="H21" s="12">
        <v>1</v>
      </c>
      <c r="I21" s="13">
        <v>5</v>
      </c>
      <c r="J21" s="13">
        <v>2</v>
      </c>
      <c r="K21" s="13">
        <v>4</v>
      </c>
      <c r="L21" s="14">
        <v>5</v>
      </c>
      <c r="M21" s="14">
        <v>6</v>
      </c>
      <c r="N21" s="14">
        <v>4</v>
      </c>
      <c r="O21" s="20">
        <v>4</v>
      </c>
      <c r="P21" s="21">
        <v>5</v>
      </c>
      <c r="Q21" s="21">
        <v>2</v>
      </c>
      <c r="R21" s="17">
        <v>4</v>
      </c>
      <c r="S21" s="18"/>
      <c r="T21" s="17">
        <v>6</v>
      </c>
      <c r="U21" s="19">
        <f t="shared" ref="U21:W21" si="29">(C21+F21+I21+L21+O21+R21)</f>
        <v>34</v>
      </c>
      <c r="V21" s="19">
        <f t="shared" si="29"/>
        <v>20</v>
      </c>
      <c r="W21" s="19">
        <f t="shared" si="29"/>
        <v>21</v>
      </c>
      <c r="X21" s="7">
        <f t="shared" si="1"/>
        <v>62.962962962962962</v>
      </c>
      <c r="Y21" s="7">
        <f t="shared" ref="Y21:Z21" si="30">(V21*100/29)</f>
        <v>68.965517241379317</v>
      </c>
      <c r="Z21" s="7">
        <f t="shared" si="30"/>
        <v>72.41379310344827</v>
      </c>
    </row>
    <row r="22" spans="1:26" ht="15.75" customHeight="1">
      <c r="A22" s="8">
        <v>15</v>
      </c>
      <c r="B22" s="9" t="s">
        <v>31</v>
      </c>
      <c r="C22" s="10">
        <v>7</v>
      </c>
      <c r="D22" s="10">
        <v>4</v>
      </c>
      <c r="E22" s="10">
        <v>4</v>
      </c>
      <c r="F22" s="12">
        <v>10</v>
      </c>
      <c r="G22" s="12">
        <v>3</v>
      </c>
      <c r="H22" s="12">
        <v>1</v>
      </c>
      <c r="I22" s="13">
        <v>5</v>
      </c>
      <c r="J22" s="13">
        <v>3</v>
      </c>
      <c r="K22" s="13">
        <v>5</v>
      </c>
      <c r="L22" s="14">
        <v>6</v>
      </c>
      <c r="M22" s="14">
        <v>6</v>
      </c>
      <c r="N22" s="14">
        <v>4</v>
      </c>
      <c r="O22" s="20">
        <v>4</v>
      </c>
      <c r="P22" s="21">
        <v>6</v>
      </c>
      <c r="Q22" s="21">
        <v>1</v>
      </c>
      <c r="R22" s="17">
        <v>4</v>
      </c>
      <c r="S22" s="18"/>
      <c r="T22" s="17">
        <v>6</v>
      </c>
      <c r="U22" s="19">
        <f t="shared" ref="U22:W22" si="31">(C22+F22+I22+L22+O22+R22)</f>
        <v>36</v>
      </c>
      <c r="V22" s="19">
        <f t="shared" si="31"/>
        <v>22</v>
      </c>
      <c r="W22" s="19">
        <f t="shared" si="31"/>
        <v>21</v>
      </c>
      <c r="X22" s="7">
        <f t="shared" si="1"/>
        <v>66.666666666666671</v>
      </c>
      <c r="Y22" s="7">
        <f t="shared" ref="Y22:Z22" si="32">(V22*100/29)</f>
        <v>75.862068965517238</v>
      </c>
      <c r="Z22" s="7">
        <f t="shared" si="32"/>
        <v>72.41379310344827</v>
      </c>
    </row>
    <row r="23" spans="1:26" ht="18.75" customHeight="1">
      <c r="A23" s="8">
        <v>16</v>
      </c>
      <c r="B23" s="9" t="s">
        <v>32</v>
      </c>
      <c r="C23" s="22">
        <v>6</v>
      </c>
      <c r="D23" s="22">
        <v>3</v>
      </c>
      <c r="E23" s="22">
        <v>4</v>
      </c>
      <c r="F23" s="12">
        <v>6</v>
      </c>
      <c r="G23" s="12">
        <v>1</v>
      </c>
      <c r="H23" s="12">
        <v>1</v>
      </c>
      <c r="I23" s="23">
        <v>4</v>
      </c>
      <c r="J23" s="23">
        <v>3</v>
      </c>
      <c r="K23" s="13">
        <v>3</v>
      </c>
      <c r="L23" s="24">
        <v>6</v>
      </c>
      <c r="M23" s="24">
        <v>4</v>
      </c>
      <c r="N23" s="24">
        <v>4</v>
      </c>
      <c r="O23" s="25">
        <v>5</v>
      </c>
      <c r="P23" s="26">
        <v>5</v>
      </c>
      <c r="Q23" s="26">
        <v>2</v>
      </c>
      <c r="R23" s="27">
        <v>4</v>
      </c>
      <c r="S23" s="18"/>
      <c r="T23" s="27">
        <v>4</v>
      </c>
      <c r="U23" s="19">
        <f t="shared" ref="U23:W23" si="33">(C23+F23+I23+L23+O23+R23)</f>
        <v>31</v>
      </c>
      <c r="V23" s="19">
        <f t="shared" si="33"/>
        <v>16</v>
      </c>
      <c r="W23" s="19">
        <f t="shared" si="33"/>
        <v>18</v>
      </c>
      <c r="X23" s="7">
        <f t="shared" si="1"/>
        <v>57.407407407407405</v>
      </c>
      <c r="Y23" s="7">
        <f t="shared" ref="Y23:Z23" si="34">(V23*100/29)</f>
        <v>55.172413793103445</v>
      </c>
      <c r="Z23" s="7">
        <f t="shared" si="34"/>
        <v>62.068965517241381</v>
      </c>
    </row>
    <row r="24" spans="1:26" ht="18.75" customHeight="1">
      <c r="A24" s="8">
        <v>17</v>
      </c>
      <c r="B24" s="9" t="s">
        <v>33</v>
      </c>
      <c r="C24" s="10">
        <v>3</v>
      </c>
      <c r="D24" s="10">
        <v>3</v>
      </c>
      <c r="E24" s="10">
        <v>4</v>
      </c>
      <c r="F24" s="11">
        <v>9</v>
      </c>
      <c r="G24" s="11">
        <v>3</v>
      </c>
      <c r="H24" s="11">
        <v>1</v>
      </c>
      <c r="I24" s="13">
        <v>3</v>
      </c>
      <c r="J24" s="13">
        <v>2</v>
      </c>
      <c r="K24" s="13">
        <v>3</v>
      </c>
      <c r="L24" s="14">
        <v>4</v>
      </c>
      <c r="M24" s="14">
        <v>4</v>
      </c>
      <c r="N24" s="14">
        <v>4</v>
      </c>
      <c r="O24" s="20">
        <v>4</v>
      </c>
      <c r="P24" s="21">
        <v>5</v>
      </c>
      <c r="Q24" s="21">
        <v>1</v>
      </c>
      <c r="R24" s="17">
        <v>4</v>
      </c>
      <c r="S24" s="18"/>
      <c r="T24" s="17">
        <v>4</v>
      </c>
      <c r="U24" s="19">
        <f t="shared" ref="U24:W24" si="35">(C24+F24+I24+L24+O24+R24)</f>
        <v>27</v>
      </c>
      <c r="V24" s="19">
        <f t="shared" si="35"/>
        <v>17</v>
      </c>
      <c r="W24" s="19">
        <f t="shared" si="35"/>
        <v>17</v>
      </c>
      <c r="X24" s="7">
        <f t="shared" si="1"/>
        <v>50</v>
      </c>
      <c r="Y24" s="7">
        <f t="shared" ref="Y24:Z24" si="36">(V24*100/29)</f>
        <v>58.620689655172413</v>
      </c>
      <c r="Z24" s="7">
        <f t="shared" si="36"/>
        <v>58.620689655172413</v>
      </c>
    </row>
    <row r="25" spans="1:26" ht="14.25" customHeight="1">
      <c r="A25" s="8">
        <v>18</v>
      </c>
      <c r="B25" s="9" t="s">
        <v>34</v>
      </c>
      <c r="C25" s="10">
        <v>4</v>
      </c>
      <c r="D25" s="10">
        <v>4</v>
      </c>
      <c r="E25" s="10">
        <v>4</v>
      </c>
      <c r="F25" s="11">
        <v>10</v>
      </c>
      <c r="G25" s="11">
        <v>2</v>
      </c>
      <c r="H25" s="11">
        <v>1</v>
      </c>
      <c r="I25" s="13">
        <v>4</v>
      </c>
      <c r="J25" s="13">
        <v>3</v>
      </c>
      <c r="K25" s="13">
        <v>5</v>
      </c>
      <c r="L25" s="14">
        <v>6</v>
      </c>
      <c r="M25" s="14">
        <v>6</v>
      </c>
      <c r="N25" s="14">
        <v>4</v>
      </c>
      <c r="O25" s="20">
        <v>5</v>
      </c>
      <c r="P25" s="21">
        <v>5</v>
      </c>
      <c r="Q25" s="21">
        <v>2</v>
      </c>
      <c r="R25" s="17">
        <v>5</v>
      </c>
      <c r="S25" s="18"/>
      <c r="T25" s="17">
        <v>7</v>
      </c>
      <c r="U25" s="19">
        <f t="shared" ref="U25:W25" si="37">(C25+F25+I25+L25+O25+R25)</f>
        <v>34</v>
      </c>
      <c r="V25" s="19">
        <f t="shared" si="37"/>
        <v>20</v>
      </c>
      <c r="W25" s="19">
        <f t="shared" si="37"/>
        <v>23</v>
      </c>
      <c r="X25" s="7">
        <f t="shared" si="1"/>
        <v>62.962962962962962</v>
      </c>
      <c r="Y25" s="7">
        <f t="shared" ref="Y25:Z25" si="38">(V25*100/29)</f>
        <v>68.965517241379317</v>
      </c>
      <c r="Z25" s="7">
        <f t="shared" si="38"/>
        <v>79.310344827586206</v>
      </c>
    </row>
    <row r="26" spans="1:26" ht="14.25" customHeight="1">
      <c r="A26" s="8">
        <v>19</v>
      </c>
      <c r="B26" s="9" t="s">
        <v>35</v>
      </c>
      <c r="C26" s="10">
        <v>9</v>
      </c>
      <c r="D26" s="22">
        <v>5</v>
      </c>
      <c r="E26" s="22">
        <v>5</v>
      </c>
      <c r="F26" s="11">
        <v>12</v>
      </c>
      <c r="G26" s="12">
        <v>5</v>
      </c>
      <c r="H26" s="12">
        <v>1</v>
      </c>
      <c r="I26" s="13">
        <v>7</v>
      </c>
      <c r="J26" s="13">
        <v>4</v>
      </c>
      <c r="K26" s="13">
        <v>7</v>
      </c>
      <c r="L26" s="14">
        <v>7</v>
      </c>
      <c r="M26" s="14">
        <v>8</v>
      </c>
      <c r="N26" s="14">
        <v>4</v>
      </c>
      <c r="O26" s="20">
        <v>4</v>
      </c>
      <c r="P26" s="21">
        <v>5</v>
      </c>
      <c r="Q26" s="21">
        <v>2</v>
      </c>
      <c r="R26" s="17">
        <v>5</v>
      </c>
      <c r="S26" s="18"/>
      <c r="T26" s="17">
        <v>6</v>
      </c>
      <c r="U26" s="19">
        <f t="shared" ref="U26:W26" si="39">(C26+F26+I26+L26+O26+R26)</f>
        <v>44</v>
      </c>
      <c r="V26" s="19">
        <f t="shared" si="39"/>
        <v>27</v>
      </c>
      <c r="W26" s="19">
        <f t="shared" si="39"/>
        <v>25</v>
      </c>
      <c r="X26" s="7">
        <f t="shared" si="1"/>
        <v>81.481481481481481</v>
      </c>
      <c r="Y26" s="7">
        <f t="shared" ref="Y26:Z26" si="40">(V26*100/29)</f>
        <v>93.103448275862064</v>
      </c>
      <c r="Z26" s="7">
        <f t="shared" si="40"/>
        <v>86.206896551724142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5</v>
      </c>
      <c r="E27" s="22">
        <v>5</v>
      </c>
      <c r="F27" s="12">
        <v>11</v>
      </c>
      <c r="G27" s="12">
        <v>3</v>
      </c>
      <c r="H27" s="12">
        <v>1</v>
      </c>
      <c r="I27" s="13">
        <v>3</v>
      </c>
      <c r="J27" s="13">
        <v>4</v>
      </c>
      <c r="K27" s="13">
        <v>4</v>
      </c>
      <c r="L27" s="14">
        <v>7</v>
      </c>
      <c r="M27" s="14">
        <v>6</v>
      </c>
      <c r="N27" s="14">
        <v>4</v>
      </c>
      <c r="O27" s="20">
        <v>5</v>
      </c>
      <c r="P27" s="21">
        <v>4</v>
      </c>
      <c r="Q27" s="21">
        <v>2</v>
      </c>
      <c r="R27" s="28">
        <v>5</v>
      </c>
      <c r="S27" s="18"/>
      <c r="T27" s="17">
        <v>6</v>
      </c>
      <c r="U27" s="19">
        <f t="shared" ref="U27:W27" si="41">(C27+F27+I27+L27+O27+R27)</f>
        <v>37</v>
      </c>
      <c r="V27" s="19">
        <f t="shared" si="41"/>
        <v>22</v>
      </c>
      <c r="W27" s="19">
        <f t="shared" si="41"/>
        <v>22</v>
      </c>
      <c r="X27" s="7">
        <f t="shared" si="1"/>
        <v>68.518518518518519</v>
      </c>
      <c r="Y27" s="7">
        <f t="shared" ref="Y27:Z27" si="42">(V27*100/29)</f>
        <v>75.862068965517238</v>
      </c>
      <c r="Z27" s="7">
        <f t="shared" si="42"/>
        <v>75.862068965517238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5</v>
      </c>
      <c r="E28" s="10">
        <v>5</v>
      </c>
      <c r="F28" s="11">
        <v>11</v>
      </c>
      <c r="G28" s="11">
        <v>3</v>
      </c>
      <c r="H28" s="11">
        <v>1</v>
      </c>
      <c r="I28" s="13">
        <v>5</v>
      </c>
      <c r="J28" s="13">
        <v>4</v>
      </c>
      <c r="K28" s="13">
        <v>6</v>
      </c>
      <c r="L28" s="14">
        <v>7</v>
      </c>
      <c r="M28" s="14">
        <v>6</v>
      </c>
      <c r="N28" s="14">
        <v>4</v>
      </c>
      <c r="O28" s="20">
        <v>4</v>
      </c>
      <c r="P28" s="21">
        <v>6</v>
      </c>
      <c r="Q28" s="21">
        <v>1</v>
      </c>
      <c r="R28" s="17">
        <v>5</v>
      </c>
      <c r="S28" s="18"/>
      <c r="T28" s="17">
        <v>6</v>
      </c>
      <c r="U28" s="19">
        <f t="shared" ref="U28:W28" si="43">(C28+F28+I28+L28+O28+R28)</f>
        <v>38</v>
      </c>
      <c r="V28" s="19">
        <f t="shared" si="43"/>
        <v>24</v>
      </c>
      <c r="W28" s="19">
        <f t="shared" si="43"/>
        <v>23</v>
      </c>
      <c r="X28" s="7">
        <f t="shared" si="1"/>
        <v>70.370370370370367</v>
      </c>
      <c r="Y28" s="7">
        <f t="shared" ref="Y28:Z28" si="44">(V28*100/29)</f>
        <v>82.758620689655174</v>
      </c>
      <c r="Z28" s="7">
        <f t="shared" si="44"/>
        <v>79.310344827586206</v>
      </c>
    </row>
    <row r="29" spans="1:26" ht="14.25" customHeight="1">
      <c r="A29" s="8">
        <v>22</v>
      </c>
      <c r="B29" s="9" t="s">
        <v>38</v>
      </c>
      <c r="C29" s="22">
        <v>9</v>
      </c>
      <c r="D29" s="22">
        <v>4</v>
      </c>
      <c r="E29" s="22">
        <v>5</v>
      </c>
      <c r="F29" s="12">
        <v>11</v>
      </c>
      <c r="G29" s="12">
        <v>3</v>
      </c>
      <c r="H29" s="11">
        <v>1</v>
      </c>
      <c r="I29" s="13">
        <v>5</v>
      </c>
      <c r="J29" s="13">
        <v>3</v>
      </c>
      <c r="K29" s="13">
        <v>5</v>
      </c>
      <c r="L29" s="14">
        <v>5</v>
      </c>
      <c r="M29" s="14">
        <v>6</v>
      </c>
      <c r="N29" s="14">
        <v>4</v>
      </c>
      <c r="O29" s="20">
        <v>5</v>
      </c>
      <c r="P29" s="21">
        <v>5</v>
      </c>
      <c r="Q29" s="21">
        <v>2</v>
      </c>
      <c r="R29" s="17">
        <v>5</v>
      </c>
      <c r="S29" s="18"/>
      <c r="T29" s="17">
        <v>5</v>
      </c>
      <c r="U29" s="19">
        <f t="shared" ref="U29:W29" si="45">(C29+F29+I29+L29+O29+R29)</f>
        <v>40</v>
      </c>
      <c r="V29" s="19">
        <f t="shared" si="45"/>
        <v>21</v>
      </c>
      <c r="W29" s="19">
        <f t="shared" si="45"/>
        <v>22</v>
      </c>
      <c r="X29" s="7">
        <f t="shared" si="1"/>
        <v>74.074074074074076</v>
      </c>
      <c r="Y29" s="7">
        <f t="shared" ref="Y29:Z29" si="46">(V29*100/29)</f>
        <v>72.41379310344827</v>
      </c>
      <c r="Z29" s="7">
        <f t="shared" si="46"/>
        <v>75.862068965517238</v>
      </c>
    </row>
    <row r="30" spans="1:26" ht="14.25" customHeight="1">
      <c r="A30" s="8">
        <v>23</v>
      </c>
      <c r="B30" s="9" t="s">
        <v>39</v>
      </c>
      <c r="C30" s="10">
        <v>9</v>
      </c>
      <c r="D30" s="22">
        <v>4</v>
      </c>
      <c r="E30" s="22">
        <v>5</v>
      </c>
      <c r="F30" s="11">
        <v>7</v>
      </c>
      <c r="G30" s="12">
        <v>2</v>
      </c>
      <c r="H30" s="11">
        <v>0</v>
      </c>
      <c r="I30" s="13">
        <v>4</v>
      </c>
      <c r="J30" s="13">
        <v>3</v>
      </c>
      <c r="K30" s="13">
        <v>4</v>
      </c>
      <c r="L30" s="14">
        <v>6</v>
      </c>
      <c r="M30" s="14">
        <v>4</v>
      </c>
      <c r="N30" s="14">
        <v>4</v>
      </c>
      <c r="O30" s="20">
        <v>4</v>
      </c>
      <c r="P30" s="21">
        <v>5</v>
      </c>
      <c r="Q30" s="21">
        <v>2</v>
      </c>
      <c r="R30" s="17">
        <v>4</v>
      </c>
      <c r="S30" s="18"/>
      <c r="T30" s="17">
        <v>6</v>
      </c>
      <c r="U30" s="19">
        <f t="shared" ref="U30:W30" si="47">(C30+F30+I30+L30+O30+R30)</f>
        <v>34</v>
      </c>
      <c r="V30" s="19">
        <f t="shared" si="47"/>
        <v>18</v>
      </c>
      <c r="W30" s="19">
        <f t="shared" si="47"/>
        <v>21</v>
      </c>
      <c r="X30" s="7">
        <f t="shared" si="1"/>
        <v>62.962962962962962</v>
      </c>
      <c r="Y30" s="7">
        <f t="shared" ref="Y30:Z30" si="48">(V30*100/29)</f>
        <v>62.068965517241381</v>
      </c>
      <c r="Z30" s="7">
        <f t="shared" si="48"/>
        <v>72.41379310344827</v>
      </c>
    </row>
    <row r="31" spans="1:26" ht="14.25" customHeight="1">
      <c r="A31" s="8">
        <v>24</v>
      </c>
      <c r="B31" s="9" t="s">
        <v>40</v>
      </c>
      <c r="C31" s="10">
        <v>11</v>
      </c>
      <c r="D31" s="10">
        <v>5</v>
      </c>
      <c r="E31" s="10">
        <v>4</v>
      </c>
      <c r="F31" s="11">
        <v>10</v>
      </c>
      <c r="G31" s="11">
        <v>3</v>
      </c>
      <c r="H31" s="11">
        <v>1</v>
      </c>
      <c r="I31" s="13">
        <v>7</v>
      </c>
      <c r="J31" s="13">
        <v>4</v>
      </c>
      <c r="K31" s="13">
        <v>6</v>
      </c>
      <c r="L31" s="14">
        <v>7</v>
      </c>
      <c r="M31" s="14">
        <v>6</v>
      </c>
      <c r="N31" s="14">
        <v>4</v>
      </c>
      <c r="O31" s="20">
        <v>6</v>
      </c>
      <c r="P31" s="21">
        <v>5</v>
      </c>
      <c r="Q31" s="21">
        <v>2</v>
      </c>
      <c r="R31" s="17">
        <v>5</v>
      </c>
      <c r="S31" s="18"/>
      <c r="T31" s="17">
        <v>6</v>
      </c>
      <c r="U31" s="19">
        <f t="shared" ref="U31:W31" si="49">(C31+F31+I31+L31+O31+R31)</f>
        <v>46</v>
      </c>
      <c r="V31" s="19">
        <f t="shared" si="49"/>
        <v>23</v>
      </c>
      <c r="W31" s="19">
        <f t="shared" si="49"/>
        <v>23</v>
      </c>
      <c r="X31" s="7">
        <f t="shared" si="1"/>
        <v>85.18518518518519</v>
      </c>
      <c r="Y31" s="7">
        <f t="shared" ref="Y31:Z31" si="50">(V31*100/29)</f>
        <v>79.310344827586206</v>
      </c>
      <c r="Z31" s="7">
        <f t="shared" si="50"/>
        <v>79.310344827586206</v>
      </c>
    </row>
    <row r="32" spans="1:26" ht="14.25" customHeight="1">
      <c r="A32" s="8">
        <v>25</v>
      </c>
      <c r="B32" s="9" t="s">
        <v>41</v>
      </c>
      <c r="C32" s="22">
        <v>8</v>
      </c>
      <c r="D32" s="22">
        <v>5</v>
      </c>
      <c r="E32" s="22">
        <v>5</v>
      </c>
      <c r="F32" s="12">
        <v>9</v>
      </c>
      <c r="G32" s="11">
        <v>3</v>
      </c>
      <c r="H32" s="12">
        <v>0</v>
      </c>
      <c r="I32" s="13">
        <v>6</v>
      </c>
      <c r="J32" s="13">
        <v>4</v>
      </c>
      <c r="K32" s="13">
        <v>6</v>
      </c>
      <c r="L32" s="14">
        <v>7</v>
      </c>
      <c r="M32" s="14">
        <v>6</v>
      </c>
      <c r="N32" s="14">
        <v>4</v>
      </c>
      <c r="O32" s="20">
        <v>5</v>
      </c>
      <c r="P32" s="21">
        <v>6</v>
      </c>
      <c r="Q32" s="21">
        <v>1</v>
      </c>
      <c r="R32" s="17">
        <v>5</v>
      </c>
      <c r="S32" s="18"/>
      <c r="T32" s="17">
        <v>8</v>
      </c>
      <c r="U32" s="19">
        <f t="shared" ref="U32:W32" si="51">(C32+F32+I32+L32+O32+R32)</f>
        <v>40</v>
      </c>
      <c r="V32" s="19">
        <f t="shared" si="51"/>
        <v>24</v>
      </c>
      <c r="W32" s="19">
        <f t="shared" si="51"/>
        <v>24</v>
      </c>
      <c r="X32" s="7">
        <f t="shared" si="1"/>
        <v>74.074074074074076</v>
      </c>
      <c r="Y32" s="7">
        <f t="shared" ref="Y32:Z32" si="52">(V32*100/29)</f>
        <v>82.758620689655174</v>
      </c>
      <c r="Z32" s="7">
        <f t="shared" si="52"/>
        <v>82.758620689655174</v>
      </c>
    </row>
    <row r="33" spans="1:32" ht="14.25" customHeight="1">
      <c r="A33" s="8">
        <v>26</v>
      </c>
      <c r="B33" s="9" t="s">
        <v>42</v>
      </c>
      <c r="C33" s="22">
        <v>8</v>
      </c>
      <c r="D33" s="22">
        <v>5</v>
      </c>
      <c r="E33" s="22">
        <v>5</v>
      </c>
      <c r="F33" s="12">
        <v>12</v>
      </c>
      <c r="G33" s="12">
        <v>6</v>
      </c>
      <c r="H33" s="12">
        <v>1</v>
      </c>
      <c r="I33" s="13">
        <v>6</v>
      </c>
      <c r="J33" s="13">
        <v>4</v>
      </c>
      <c r="K33" s="13">
        <v>6</v>
      </c>
      <c r="L33" s="14">
        <v>9</v>
      </c>
      <c r="M33" s="14">
        <v>8</v>
      </c>
      <c r="N33" s="14">
        <v>3</v>
      </c>
      <c r="O33" s="20">
        <v>6</v>
      </c>
      <c r="P33" s="21">
        <v>4</v>
      </c>
      <c r="Q33" s="21">
        <v>2</v>
      </c>
      <c r="R33" s="17">
        <v>6</v>
      </c>
      <c r="S33" s="18"/>
      <c r="T33" s="17">
        <v>5</v>
      </c>
      <c r="U33" s="19">
        <f t="shared" ref="U33:W33" si="53">(C33+F33+I33+L33+O33+R33)</f>
        <v>47</v>
      </c>
      <c r="V33" s="19">
        <f t="shared" si="53"/>
        <v>27</v>
      </c>
      <c r="W33" s="19">
        <f t="shared" si="53"/>
        <v>22</v>
      </c>
      <c r="X33" s="7">
        <f t="shared" si="1"/>
        <v>87.037037037037038</v>
      </c>
      <c r="Y33" s="7">
        <f t="shared" ref="Y33:Z33" si="54">(V33*100/29)</f>
        <v>93.103448275862064</v>
      </c>
      <c r="Z33" s="7">
        <f t="shared" si="54"/>
        <v>75.862068965517238</v>
      </c>
    </row>
    <row r="34" spans="1:32" ht="14.25" customHeight="1">
      <c r="A34" s="8">
        <v>27</v>
      </c>
      <c r="B34" s="9" t="s">
        <v>43</v>
      </c>
      <c r="C34" s="10">
        <v>8</v>
      </c>
      <c r="D34" s="22">
        <v>5</v>
      </c>
      <c r="E34" s="22">
        <v>6</v>
      </c>
      <c r="F34" s="11">
        <v>10</v>
      </c>
      <c r="G34" s="12">
        <v>3</v>
      </c>
      <c r="H34" s="11">
        <v>1</v>
      </c>
      <c r="I34" s="13">
        <v>4</v>
      </c>
      <c r="J34" s="13">
        <v>4</v>
      </c>
      <c r="K34" s="13">
        <v>5</v>
      </c>
      <c r="L34" s="14">
        <v>7</v>
      </c>
      <c r="M34" s="14">
        <v>6</v>
      </c>
      <c r="N34" s="14">
        <v>4</v>
      </c>
      <c r="O34" s="20">
        <v>5</v>
      </c>
      <c r="P34" s="21">
        <v>5</v>
      </c>
      <c r="Q34" s="21">
        <v>2</v>
      </c>
      <c r="R34" s="17">
        <v>5</v>
      </c>
      <c r="S34" s="18"/>
      <c r="T34" s="17">
        <v>4</v>
      </c>
      <c r="U34" s="19">
        <f t="shared" ref="U34:W34" si="55">(C34+F34+I34+L34+O34+R34)</f>
        <v>39</v>
      </c>
      <c r="V34" s="19">
        <f t="shared" si="55"/>
        <v>23</v>
      </c>
      <c r="W34" s="19">
        <f t="shared" si="55"/>
        <v>22</v>
      </c>
      <c r="X34" s="7">
        <f t="shared" si="1"/>
        <v>72.222222222222229</v>
      </c>
      <c r="Y34" s="7">
        <f t="shared" ref="Y34:Z34" si="56">(V34*100/29)</f>
        <v>79.310344827586206</v>
      </c>
      <c r="Z34" s="7">
        <f t="shared" si="56"/>
        <v>75.862068965517238</v>
      </c>
    </row>
    <row r="35" spans="1:32" ht="14.25" customHeight="1">
      <c r="A35" s="8">
        <v>28</v>
      </c>
      <c r="B35" s="9" t="s">
        <v>44</v>
      </c>
      <c r="C35" s="10">
        <v>8</v>
      </c>
      <c r="D35" s="22">
        <v>4</v>
      </c>
      <c r="E35" s="22">
        <v>5</v>
      </c>
      <c r="F35" s="11">
        <v>5</v>
      </c>
      <c r="G35" s="11">
        <v>3</v>
      </c>
      <c r="H35" s="11">
        <v>0</v>
      </c>
      <c r="I35" s="13">
        <v>4</v>
      </c>
      <c r="J35" s="13">
        <v>3</v>
      </c>
      <c r="K35" s="13">
        <v>4</v>
      </c>
      <c r="L35" s="14">
        <v>5</v>
      </c>
      <c r="M35" s="14">
        <v>6</v>
      </c>
      <c r="N35" s="14">
        <v>4</v>
      </c>
      <c r="O35" s="20">
        <v>6</v>
      </c>
      <c r="P35" s="21">
        <v>5</v>
      </c>
      <c r="Q35" s="21">
        <v>2</v>
      </c>
      <c r="R35" s="17">
        <v>4</v>
      </c>
      <c r="S35" s="18"/>
      <c r="T35" s="17">
        <v>7</v>
      </c>
      <c r="U35" s="19">
        <f t="shared" ref="U35:W35" si="57">(C35+F35+I35+L35+O35+R35)</f>
        <v>32</v>
      </c>
      <c r="V35" s="19">
        <f t="shared" si="57"/>
        <v>21</v>
      </c>
      <c r="W35" s="19">
        <f t="shared" si="57"/>
        <v>22</v>
      </c>
      <c r="X35" s="7">
        <f t="shared" si="1"/>
        <v>59.25925925925926</v>
      </c>
      <c r="Y35" s="7">
        <f t="shared" ref="Y35:Z35" si="58">(V35*100/29)</f>
        <v>72.41379310344827</v>
      </c>
      <c r="Z35" s="7">
        <f t="shared" si="58"/>
        <v>75.862068965517238</v>
      </c>
    </row>
    <row r="36" spans="1:32" ht="14.25" customHeight="1">
      <c r="A36" s="8">
        <v>29</v>
      </c>
      <c r="B36" s="9" t="s">
        <v>45</v>
      </c>
      <c r="C36" s="10">
        <v>8</v>
      </c>
      <c r="D36" s="10">
        <v>5</v>
      </c>
      <c r="E36" s="10">
        <v>4</v>
      </c>
      <c r="F36" s="11">
        <v>8</v>
      </c>
      <c r="G36" s="11">
        <v>5</v>
      </c>
      <c r="H36" s="11">
        <v>1</v>
      </c>
      <c r="I36" s="13">
        <v>6</v>
      </c>
      <c r="J36" s="13">
        <v>3</v>
      </c>
      <c r="K36" s="13">
        <v>6</v>
      </c>
      <c r="L36" s="14">
        <v>5</v>
      </c>
      <c r="M36" s="14">
        <v>6</v>
      </c>
      <c r="N36" s="14">
        <v>4</v>
      </c>
      <c r="O36" s="20">
        <v>5</v>
      </c>
      <c r="P36" s="21">
        <v>5</v>
      </c>
      <c r="Q36" s="21">
        <v>1</v>
      </c>
      <c r="R36" s="17">
        <v>4</v>
      </c>
      <c r="S36" s="18"/>
      <c r="T36" s="17">
        <v>5</v>
      </c>
      <c r="U36" s="19">
        <f t="shared" ref="U36:W36" si="59">(C36+F36+I36+L36+O36+R36)</f>
        <v>36</v>
      </c>
      <c r="V36" s="19">
        <f t="shared" si="59"/>
        <v>24</v>
      </c>
      <c r="W36" s="19">
        <f t="shared" si="59"/>
        <v>21</v>
      </c>
      <c r="X36" s="7">
        <f t="shared" si="1"/>
        <v>66.666666666666671</v>
      </c>
      <c r="Y36" s="7">
        <f t="shared" ref="Y36:Z36" si="60">(V36*100/29)</f>
        <v>82.758620689655174</v>
      </c>
      <c r="Z36" s="7">
        <f t="shared" si="60"/>
        <v>72.41379310344827</v>
      </c>
    </row>
    <row r="37" spans="1:32" ht="14.25" customHeight="1">
      <c r="A37" s="8">
        <v>30</v>
      </c>
      <c r="B37" s="9" t="s">
        <v>46</v>
      </c>
      <c r="C37" s="22">
        <v>5</v>
      </c>
      <c r="D37" s="22">
        <v>3</v>
      </c>
      <c r="E37" s="22">
        <v>5</v>
      </c>
      <c r="F37" s="12">
        <v>6</v>
      </c>
      <c r="G37" s="11">
        <v>3</v>
      </c>
      <c r="H37" s="12">
        <v>0</v>
      </c>
      <c r="I37" s="13">
        <v>4</v>
      </c>
      <c r="J37" s="29">
        <v>2</v>
      </c>
      <c r="K37" s="13">
        <v>4</v>
      </c>
      <c r="L37" s="14">
        <v>5</v>
      </c>
      <c r="M37" s="14">
        <v>4</v>
      </c>
      <c r="N37" s="14">
        <v>4</v>
      </c>
      <c r="O37" s="20">
        <v>6</v>
      </c>
      <c r="P37" s="21">
        <v>5</v>
      </c>
      <c r="Q37" s="21">
        <v>2</v>
      </c>
      <c r="R37" s="17">
        <v>4</v>
      </c>
      <c r="S37" s="18"/>
      <c r="T37" s="17">
        <v>6</v>
      </c>
      <c r="U37" s="19">
        <f t="shared" ref="U37:W37" si="61">(C37+F37+I37+L37+O37+R37)</f>
        <v>30</v>
      </c>
      <c r="V37" s="19">
        <f t="shared" si="61"/>
        <v>17</v>
      </c>
      <c r="W37" s="19">
        <f t="shared" si="61"/>
        <v>21</v>
      </c>
      <c r="X37" s="7">
        <f t="shared" si="1"/>
        <v>55.555555555555557</v>
      </c>
      <c r="Y37" s="7">
        <f t="shared" ref="Y37:Z37" si="62">(V37*100/29)</f>
        <v>58.620689655172413</v>
      </c>
      <c r="Z37" s="7">
        <f t="shared" si="62"/>
        <v>72.41379310344827</v>
      </c>
    </row>
    <row r="38" spans="1:32" ht="14.25" customHeight="1">
      <c r="A38" s="8">
        <v>31</v>
      </c>
      <c r="B38" s="9" t="s">
        <v>47</v>
      </c>
      <c r="C38" s="22">
        <v>8</v>
      </c>
      <c r="D38" s="22">
        <v>4</v>
      </c>
      <c r="E38" s="22">
        <v>4</v>
      </c>
      <c r="F38" s="12">
        <v>11</v>
      </c>
      <c r="G38" s="12">
        <v>3</v>
      </c>
      <c r="H38" s="12">
        <v>1</v>
      </c>
      <c r="I38" s="13">
        <v>5</v>
      </c>
      <c r="J38" s="13">
        <v>4</v>
      </c>
      <c r="K38" s="13">
        <v>5</v>
      </c>
      <c r="L38" s="14">
        <v>7</v>
      </c>
      <c r="M38" s="14">
        <v>6</v>
      </c>
      <c r="N38" s="14">
        <v>3</v>
      </c>
      <c r="O38" s="20">
        <v>5</v>
      </c>
      <c r="P38" s="21">
        <v>4</v>
      </c>
      <c r="Q38" s="21">
        <v>2</v>
      </c>
      <c r="R38" s="17">
        <v>5</v>
      </c>
      <c r="S38" s="18"/>
      <c r="T38" s="17">
        <v>6</v>
      </c>
      <c r="U38" s="19">
        <f t="shared" ref="U38:W38" si="63">(C38+F38+I38+L38+O38+R38)</f>
        <v>41</v>
      </c>
      <c r="V38" s="19">
        <f t="shared" si="63"/>
        <v>21</v>
      </c>
      <c r="W38" s="19">
        <f t="shared" si="63"/>
        <v>21</v>
      </c>
      <c r="X38" s="7">
        <f t="shared" si="1"/>
        <v>75.925925925925924</v>
      </c>
      <c r="Y38" s="7">
        <f t="shared" ref="Y38:Z38" si="64">(V38*100/29)</f>
        <v>72.41379310344827</v>
      </c>
      <c r="Z38" s="7">
        <f t="shared" si="64"/>
        <v>72.41379310344827</v>
      </c>
    </row>
    <row r="39" spans="1:32" ht="14.25" customHeight="1">
      <c r="A39" s="8">
        <v>32</v>
      </c>
      <c r="B39" s="9" t="s">
        <v>48</v>
      </c>
      <c r="C39" s="10">
        <v>12</v>
      </c>
      <c r="D39" s="10">
        <v>4</v>
      </c>
      <c r="E39" s="10">
        <v>4</v>
      </c>
      <c r="F39" s="11">
        <v>11</v>
      </c>
      <c r="G39" s="11">
        <v>5</v>
      </c>
      <c r="H39" s="11">
        <v>0</v>
      </c>
      <c r="I39" s="13">
        <v>7</v>
      </c>
      <c r="J39" s="13">
        <v>4</v>
      </c>
      <c r="K39" s="13">
        <v>7</v>
      </c>
      <c r="L39" s="14">
        <v>8</v>
      </c>
      <c r="M39" s="14">
        <v>8</v>
      </c>
      <c r="N39" s="14">
        <v>4</v>
      </c>
      <c r="O39" s="20">
        <v>6</v>
      </c>
      <c r="P39" s="21">
        <v>5</v>
      </c>
      <c r="Q39" s="21">
        <v>2</v>
      </c>
      <c r="R39" s="17">
        <v>6</v>
      </c>
      <c r="S39" s="18"/>
      <c r="T39" s="17">
        <v>8</v>
      </c>
      <c r="U39" s="19">
        <f t="shared" ref="U39:W39" si="65">(C39+F39+I39+L39+O39+R39)</f>
        <v>50</v>
      </c>
      <c r="V39" s="19">
        <f t="shared" si="65"/>
        <v>26</v>
      </c>
      <c r="W39" s="19">
        <f t="shared" si="65"/>
        <v>25</v>
      </c>
      <c r="X39" s="7">
        <f t="shared" si="1"/>
        <v>92.592592592592595</v>
      </c>
      <c r="Y39" s="7">
        <f t="shared" ref="Y39:Z39" si="66">(V39*100/29)</f>
        <v>89.65517241379311</v>
      </c>
      <c r="Z39" s="7">
        <f t="shared" si="66"/>
        <v>86.206896551724142</v>
      </c>
    </row>
    <row r="40" spans="1:32" ht="14.25" customHeight="1">
      <c r="A40" s="8">
        <v>33</v>
      </c>
      <c r="B40" s="9" t="s">
        <v>49</v>
      </c>
      <c r="C40" s="22">
        <v>12</v>
      </c>
      <c r="D40" s="22">
        <v>5</v>
      </c>
      <c r="E40" s="22">
        <v>5</v>
      </c>
      <c r="F40" s="12">
        <v>13</v>
      </c>
      <c r="G40" s="12">
        <v>6</v>
      </c>
      <c r="H40" s="12">
        <v>1</v>
      </c>
      <c r="I40" s="13">
        <v>7</v>
      </c>
      <c r="J40" s="13">
        <v>4</v>
      </c>
      <c r="K40" s="13">
        <v>7</v>
      </c>
      <c r="L40" s="14">
        <v>9</v>
      </c>
      <c r="M40" s="14">
        <v>8</v>
      </c>
      <c r="N40" s="14">
        <v>4</v>
      </c>
      <c r="O40" s="20">
        <v>5</v>
      </c>
      <c r="P40" s="21">
        <v>5</v>
      </c>
      <c r="Q40" s="21">
        <v>2</v>
      </c>
      <c r="R40" s="17">
        <v>6</v>
      </c>
      <c r="S40" s="18"/>
      <c r="T40" s="17">
        <v>5</v>
      </c>
      <c r="U40" s="19">
        <f t="shared" ref="U40:W40" si="67">(C40+F40+I40+L40+O40+R40)</f>
        <v>52</v>
      </c>
      <c r="V40" s="19">
        <f t="shared" si="67"/>
        <v>28</v>
      </c>
      <c r="W40" s="19">
        <f t="shared" si="67"/>
        <v>24</v>
      </c>
      <c r="X40" s="7">
        <f t="shared" si="1"/>
        <v>96.296296296296291</v>
      </c>
      <c r="Y40" s="7">
        <f t="shared" ref="Y40:Z40" si="68">(V40*100/29)</f>
        <v>96.551724137931032</v>
      </c>
      <c r="Z40" s="7">
        <f t="shared" si="68"/>
        <v>82.758620689655174</v>
      </c>
    </row>
    <row r="41" spans="1:32" ht="14.25" customHeight="1">
      <c r="A41" s="8">
        <v>34</v>
      </c>
      <c r="B41" s="9" t="s">
        <v>50</v>
      </c>
      <c r="C41" s="22">
        <v>7</v>
      </c>
      <c r="D41" s="22">
        <v>3</v>
      </c>
      <c r="E41" s="22">
        <v>5</v>
      </c>
      <c r="F41" s="12">
        <v>9</v>
      </c>
      <c r="G41" s="12">
        <v>3</v>
      </c>
      <c r="H41" s="11">
        <v>1</v>
      </c>
      <c r="I41" s="13">
        <v>4</v>
      </c>
      <c r="J41" s="13">
        <v>2</v>
      </c>
      <c r="K41" s="13">
        <v>4</v>
      </c>
      <c r="L41" s="14">
        <v>4</v>
      </c>
      <c r="M41" s="14">
        <v>6</v>
      </c>
      <c r="N41" s="14">
        <v>4</v>
      </c>
      <c r="O41" s="20">
        <v>6</v>
      </c>
      <c r="P41" s="21">
        <v>6</v>
      </c>
      <c r="Q41" s="21">
        <v>1</v>
      </c>
      <c r="R41" s="17">
        <v>4</v>
      </c>
      <c r="S41" s="18"/>
      <c r="T41" s="17">
        <v>2</v>
      </c>
      <c r="U41" s="19">
        <f t="shared" ref="U41:W41" si="69">(C41+F41+I41+L41+O41+R41)</f>
        <v>34</v>
      </c>
      <c r="V41" s="19">
        <f t="shared" si="69"/>
        <v>20</v>
      </c>
      <c r="W41" s="19">
        <f t="shared" si="69"/>
        <v>17</v>
      </c>
      <c r="X41" s="7">
        <f t="shared" si="1"/>
        <v>62.962962962962962</v>
      </c>
      <c r="Y41" s="7">
        <f t="shared" ref="Y41:Z41" si="70">(V41*100/29)</f>
        <v>68.965517241379317</v>
      </c>
      <c r="Z41" s="7">
        <f t="shared" si="70"/>
        <v>58.620689655172413</v>
      </c>
    </row>
    <row r="42" spans="1:32" ht="14.25" customHeight="1">
      <c r="A42" s="8">
        <v>35</v>
      </c>
      <c r="B42" s="9" t="s">
        <v>51</v>
      </c>
      <c r="C42" s="22">
        <v>6</v>
      </c>
      <c r="D42" s="10">
        <v>4</v>
      </c>
      <c r="E42" s="10">
        <v>5</v>
      </c>
      <c r="F42" s="11">
        <v>5</v>
      </c>
      <c r="G42" s="11">
        <v>2</v>
      </c>
      <c r="H42" s="11">
        <v>1</v>
      </c>
      <c r="I42" s="13">
        <v>5</v>
      </c>
      <c r="J42" s="13">
        <v>4</v>
      </c>
      <c r="K42" s="13">
        <v>3</v>
      </c>
      <c r="L42" s="14">
        <v>5</v>
      </c>
      <c r="M42" s="14">
        <v>4</v>
      </c>
      <c r="N42" s="14">
        <v>3</v>
      </c>
      <c r="O42" s="20">
        <v>5</v>
      </c>
      <c r="P42" s="21">
        <v>4</v>
      </c>
      <c r="Q42" s="21">
        <v>2</v>
      </c>
      <c r="R42" s="17">
        <v>5</v>
      </c>
      <c r="S42" s="18"/>
      <c r="T42" s="17">
        <v>5</v>
      </c>
      <c r="U42" s="19">
        <f t="shared" ref="U42:W42" si="71">(C42+F42+I42+L42+O42+R42)</f>
        <v>31</v>
      </c>
      <c r="V42" s="19">
        <f t="shared" si="71"/>
        <v>18</v>
      </c>
      <c r="W42" s="19">
        <f t="shared" si="71"/>
        <v>19</v>
      </c>
      <c r="X42" s="7">
        <f t="shared" si="1"/>
        <v>57.407407407407405</v>
      </c>
      <c r="Y42" s="7">
        <f t="shared" ref="Y42:Z42" si="72">(V42*100/29)</f>
        <v>62.068965517241381</v>
      </c>
      <c r="Z42" s="7">
        <f t="shared" si="72"/>
        <v>65.517241379310349</v>
      </c>
    </row>
    <row r="43" spans="1:32" ht="14.25" customHeight="1">
      <c r="A43" s="8">
        <v>36</v>
      </c>
      <c r="B43" s="9" t="s">
        <v>52</v>
      </c>
      <c r="C43" s="10">
        <v>7</v>
      </c>
      <c r="D43" s="10">
        <v>4</v>
      </c>
      <c r="E43" s="10">
        <v>5</v>
      </c>
      <c r="F43" s="11">
        <v>9</v>
      </c>
      <c r="G43" s="11">
        <v>3</v>
      </c>
      <c r="H43" s="11">
        <v>1</v>
      </c>
      <c r="I43" s="13">
        <v>5</v>
      </c>
      <c r="J43" s="13">
        <v>4</v>
      </c>
      <c r="K43" s="13">
        <v>4</v>
      </c>
      <c r="L43" s="14">
        <v>6</v>
      </c>
      <c r="M43" s="14">
        <v>6</v>
      </c>
      <c r="N43" s="14">
        <v>4</v>
      </c>
      <c r="O43" s="20">
        <v>6</v>
      </c>
      <c r="P43" s="21">
        <v>4</v>
      </c>
      <c r="Q43" s="21">
        <v>2</v>
      </c>
      <c r="R43" s="17">
        <v>5</v>
      </c>
      <c r="S43" s="18"/>
      <c r="T43" s="17">
        <v>6</v>
      </c>
      <c r="U43" s="19">
        <f t="shared" ref="U43:W43" si="73">(C43+F43+I43+L43+O43+R43)</f>
        <v>38</v>
      </c>
      <c r="V43" s="19">
        <f t="shared" si="73"/>
        <v>21</v>
      </c>
      <c r="W43" s="19">
        <f t="shared" si="73"/>
        <v>22</v>
      </c>
      <c r="X43" s="7">
        <f t="shared" si="1"/>
        <v>70.370370370370367</v>
      </c>
      <c r="Y43" s="7">
        <f t="shared" ref="Y43:Z43" si="74">(V43*100/29)</f>
        <v>72.41379310344827</v>
      </c>
      <c r="Z43" s="7">
        <f t="shared" si="74"/>
        <v>75.862068965517238</v>
      </c>
    </row>
    <row r="44" spans="1:32" ht="14.25" customHeight="1">
      <c r="A44" s="8">
        <v>37</v>
      </c>
      <c r="B44" s="9" t="s">
        <v>53</v>
      </c>
      <c r="C44" s="10">
        <v>10</v>
      </c>
      <c r="D44" s="30">
        <v>5</v>
      </c>
      <c r="E44" s="30">
        <v>6</v>
      </c>
      <c r="F44" s="31">
        <v>11</v>
      </c>
      <c r="G44" s="31">
        <v>5</v>
      </c>
      <c r="H44" s="32">
        <v>1</v>
      </c>
      <c r="I44" s="33">
        <v>7</v>
      </c>
      <c r="J44" s="13">
        <v>4</v>
      </c>
      <c r="K44" s="13">
        <v>5</v>
      </c>
      <c r="L44" s="34">
        <v>8</v>
      </c>
      <c r="M44" s="34">
        <v>6</v>
      </c>
      <c r="N44" s="34">
        <v>4</v>
      </c>
      <c r="O44" s="35">
        <v>4</v>
      </c>
      <c r="P44" s="36">
        <v>5</v>
      </c>
      <c r="Q44" s="36">
        <v>1</v>
      </c>
      <c r="R44" s="37">
        <v>6</v>
      </c>
      <c r="S44" s="18"/>
      <c r="T44" s="37">
        <v>5</v>
      </c>
      <c r="U44" s="19">
        <f t="shared" ref="U44:W44" si="75">(C44+F44+I44+L44+O44+R44)</f>
        <v>46</v>
      </c>
      <c r="V44" s="19">
        <f t="shared" si="75"/>
        <v>25</v>
      </c>
      <c r="W44" s="19">
        <f t="shared" si="75"/>
        <v>22</v>
      </c>
      <c r="X44" s="7">
        <f t="shared" si="1"/>
        <v>85.18518518518519</v>
      </c>
      <c r="Y44" s="7">
        <f t="shared" ref="Y44:Z44" si="76">(V44*100/29)</f>
        <v>86.206896551724142</v>
      </c>
      <c r="Z44" s="7">
        <f t="shared" si="76"/>
        <v>75.862068965517238</v>
      </c>
    </row>
    <row r="45" spans="1:32" ht="14.25" customHeight="1">
      <c r="A45" s="8">
        <v>38</v>
      </c>
      <c r="B45" s="9" t="s">
        <v>54</v>
      </c>
      <c r="C45" s="30">
        <v>7</v>
      </c>
      <c r="D45" s="10">
        <v>4</v>
      </c>
      <c r="E45" s="10">
        <v>4</v>
      </c>
      <c r="F45" s="11">
        <v>9</v>
      </c>
      <c r="G45" s="11">
        <v>3</v>
      </c>
      <c r="H45" s="11">
        <v>1</v>
      </c>
      <c r="I45" s="13">
        <v>4</v>
      </c>
      <c r="J45" s="13">
        <v>2</v>
      </c>
      <c r="K45" s="13">
        <v>5</v>
      </c>
      <c r="L45" s="14">
        <v>4</v>
      </c>
      <c r="M45" s="14">
        <v>6</v>
      </c>
      <c r="N45" s="14">
        <v>4</v>
      </c>
      <c r="O45" s="15">
        <v>4</v>
      </c>
      <c r="P45" s="16">
        <v>5</v>
      </c>
      <c r="Q45" s="16">
        <v>2</v>
      </c>
      <c r="R45" s="17">
        <v>4</v>
      </c>
      <c r="S45" s="18"/>
      <c r="T45" s="17">
        <v>7</v>
      </c>
      <c r="U45" s="19">
        <f t="shared" ref="U45:W45" si="77">(C45+F45+I45+L45+O45+R45)</f>
        <v>32</v>
      </c>
      <c r="V45" s="19">
        <f t="shared" si="77"/>
        <v>20</v>
      </c>
      <c r="W45" s="19">
        <f t="shared" si="77"/>
        <v>23</v>
      </c>
      <c r="X45" s="7">
        <f t="shared" si="1"/>
        <v>59.25925925925926</v>
      </c>
      <c r="Y45" s="7">
        <f t="shared" ref="Y45:Z45" si="78">(V45*100/29)</f>
        <v>68.965517241379317</v>
      </c>
      <c r="Z45" s="7">
        <f t="shared" si="78"/>
        <v>79.310344827586206</v>
      </c>
    </row>
    <row r="46" spans="1:32" ht="14.25" customHeight="1">
      <c r="A46" s="8">
        <v>39</v>
      </c>
      <c r="B46" s="9" t="s">
        <v>55</v>
      </c>
      <c r="C46" s="10">
        <v>9</v>
      </c>
      <c r="D46" s="10">
        <v>4</v>
      </c>
      <c r="E46" s="10">
        <v>5</v>
      </c>
      <c r="F46" s="11">
        <v>12</v>
      </c>
      <c r="G46" s="11">
        <v>5</v>
      </c>
      <c r="H46" s="11">
        <v>1</v>
      </c>
      <c r="I46" s="13">
        <v>6</v>
      </c>
      <c r="J46" s="13">
        <v>3</v>
      </c>
      <c r="K46" s="13">
        <v>7</v>
      </c>
      <c r="L46" s="14">
        <v>6</v>
      </c>
      <c r="M46" s="14">
        <v>8</v>
      </c>
      <c r="N46" s="14">
        <v>4</v>
      </c>
      <c r="O46" s="20">
        <v>3</v>
      </c>
      <c r="P46" s="21">
        <v>5</v>
      </c>
      <c r="Q46" s="21">
        <v>2</v>
      </c>
      <c r="R46" s="17">
        <v>5</v>
      </c>
      <c r="S46" s="18"/>
      <c r="T46" s="17">
        <v>8</v>
      </c>
      <c r="U46" s="19">
        <f t="shared" ref="U46:W46" si="79">(C46+F46+I46+L46+O46+R46)</f>
        <v>41</v>
      </c>
      <c r="V46" s="19">
        <f t="shared" si="79"/>
        <v>25</v>
      </c>
      <c r="W46" s="19">
        <f t="shared" si="79"/>
        <v>27</v>
      </c>
      <c r="X46" s="7">
        <f t="shared" si="1"/>
        <v>75.925925925925924</v>
      </c>
      <c r="Y46" s="7">
        <f t="shared" ref="Y46:Z46" si="80">(V46*100/29)</f>
        <v>86.206896551724142</v>
      </c>
      <c r="Z46" s="7">
        <f t="shared" si="80"/>
        <v>93.103448275862064</v>
      </c>
    </row>
    <row r="47" spans="1:32" ht="14.25" customHeight="1">
      <c r="A47" s="8">
        <v>40</v>
      </c>
      <c r="B47" s="9" t="s">
        <v>56</v>
      </c>
      <c r="C47" s="10">
        <v>10</v>
      </c>
      <c r="D47" s="38">
        <v>3</v>
      </c>
      <c r="E47" s="38">
        <v>4</v>
      </c>
      <c r="F47" s="39">
        <v>10</v>
      </c>
      <c r="G47" s="39">
        <v>5</v>
      </c>
      <c r="H47" s="39">
        <v>1</v>
      </c>
      <c r="I47" s="40">
        <v>6</v>
      </c>
      <c r="J47" s="40">
        <v>3</v>
      </c>
      <c r="K47" s="13">
        <v>6</v>
      </c>
      <c r="L47" s="14">
        <v>5</v>
      </c>
      <c r="M47" s="14">
        <v>6</v>
      </c>
      <c r="N47" s="14">
        <v>4</v>
      </c>
      <c r="O47" s="41">
        <v>4</v>
      </c>
      <c r="P47" s="42">
        <v>6</v>
      </c>
      <c r="Q47" s="42">
        <v>1</v>
      </c>
      <c r="R47" s="43">
        <v>4</v>
      </c>
      <c r="S47" s="18"/>
      <c r="T47" s="43">
        <v>8</v>
      </c>
      <c r="U47" s="19">
        <f t="shared" ref="U47:W47" si="81">(C47+F47+I47+L47+O47+R47)</f>
        <v>39</v>
      </c>
      <c r="V47" s="19">
        <f t="shared" si="81"/>
        <v>23</v>
      </c>
      <c r="W47" s="19">
        <f t="shared" si="81"/>
        <v>24</v>
      </c>
      <c r="X47" s="7">
        <f t="shared" si="1"/>
        <v>72.222222222222229</v>
      </c>
      <c r="Y47" s="7">
        <f t="shared" ref="Y47:Z47" si="82">(V47*100/29)</f>
        <v>79.310344827586206</v>
      </c>
      <c r="Z47" s="7">
        <f t="shared" si="82"/>
        <v>82.758620689655174</v>
      </c>
    </row>
    <row r="48" spans="1:32" ht="14.25" customHeight="1">
      <c r="A48" s="44"/>
      <c r="B48" s="4" t="s">
        <v>57</v>
      </c>
      <c r="C48" s="45"/>
      <c r="D48" s="46"/>
      <c r="E48" s="46"/>
      <c r="F48" s="47">
        <v>13</v>
      </c>
      <c r="G48" s="47">
        <v>6</v>
      </c>
      <c r="H48" s="47">
        <v>1</v>
      </c>
      <c r="I48" s="47">
        <v>8</v>
      </c>
      <c r="J48" s="47">
        <v>3</v>
      </c>
      <c r="K48" s="48">
        <v>7</v>
      </c>
      <c r="L48" s="48">
        <v>9</v>
      </c>
      <c r="M48" s="48">
        <v>8</v>
      </c>
      <c r="N48" s="48">
        <v>4</v>
      </c>
      <c r="O48" s="49"/>
      <c r="P48" s="50"/>
      <c r="Q48" s="50"/>
      <c r="R48" s="47">
        <v>6</v>
      </c>
      <c r="S48" s="4"/>
      <c r="T48" s="47">
        <v>8</v>
      </c>
      <c r="U48" s="4"/>
      <c r="V48" s="4"/>
      <c r="W48" s="4"/>
      <c r="X48" s="7">
        <f t="shared" si="1"/>
        <v>0</v>
      </c>
      <c r="Y48" s="7">
        <f t="shared" ref="Y48:Z48" si="83">(V48*100/29)</f>
        <v>0</v>
      </c>
      <c r="Z48" s="7">
        <f t="shared" si="83"/>
        <v>0</v>
      </c>
      <c r="AA48" s="51"/>
      <c r="AB48" s="51"/>
      <c r="AC48" s="51"/>
      <c r="AD48" s="51"/>
      <c r="AE48" s="51"/>
      <c r="AF48" s="51"/>
    </row>
    <row r="49" spans="1:26" ht="14.25" customHeight="1">
      <c r="A49" s="8">
        <v>41</v>
      </c>
      <c r="B49" s="9" t="s">
        <v>58</v>
      </c>
      <c r="C49" s="38">
        <v>7</v>
      </c>
      <c r="D49" s="38">
        <v>3</v>
      </c>
      <c r="E49" s="38">
        <v>3</v>
      </c>
      <c r="F49" s="39">
        <v>9</v>
      </c>
      <c r="G49" s="39">
        <v>2</v>
      </c>
      <c r="H49" s="39">
        <v>1</v>
      </c>
      <c r="I49" s="40">
        <v>5</v>
      </c>
      <c r="J49" s="40">
        <v>3</v>
      </c>
      <c r="K49" s="13">
        <v>5</v>
      </c>
      <c r="L49" s="14">
        <v>8</v>
      </c>
      <c r="M49" s="14">
        <v>6</v>
      </c>
      <c r="N49" s="14">
        <v>4</v>
      </c>
      <c r="O49" s="41">
        <v>3</v>
      </c>
      <c r="P49" s="42">
        <v>4</v>
      </c>
      <c r="Q49" s="42">
        <v>2</v>
      </c>
      <c r="R49" s="43">
        <v>3</v>
      </c>
      <c r="S49" s="18"/>
      <c r="T49" s="43">
        <v>8</v>
      </c>
      <c r="U49" s="19">
        <f t="shared" ref="U49:W49" si="84">(C49+F49+I49+L49+O49+R49)</f>
        <v>35</v>
      </c>
      <c r="V49" s="19">
        <f t="shared" si="84"/>
        <v>18</v>
      </c>
      <c r="W49" s="19">
        <f t="shared" si="84"/>
        <v>23</v>
      </c>
      <c r="X49" s="7">
        <f t="shared" si="1"/>
        <v>64.81481481481481</v>
      </c>
      <c r="Y49" s="7">
        <f t="shared" ref="Y49:Z49" si="85">(V49*100/29)</f>
        <v>62.068965517241381</v>
      </c>
      <c r="Z49" s="7">
        <f t="shared" si="85"/>
        <v>79.310344827586206</v>
      </c>
    </row>
    <row r="50" spans="1:26" ht="14.25" customHeight="1">
      <c r="A50" s="8">
        <v>42</v>
      </c>
      <c r="B50" s="9" t="s">
        <v>59</v>
      </c>
      <c r="C50" s="52">
        <v>10</v>
      </c>
      <c r="D50" s="38">
        <v>5</v>
      </c>
      <c r="E50" s="38">
        <v>6</v>
      </c>
      <c r="F50" s="39">
        <v>12</v>
      </c>
      <c r="G50" s="39">
        <v>6</v>
      </c>
      <c r="H50" s="39">
        <v>1</v>
      </c>
      <c r="I50" s="40">
        <v>7</v>
      </c>
      <c r="J50" s="40">
        <v>3</v>
      </c>
      <c r="K50" s="13">
        <v>6</v>
      </c>
      <c r="L50" s="14">
        <v>9</v>
      </c>
      <c r="M50" s="14">
        <v>6</v>
      </c>
      <c r="N50" s="14">
        <v>4</v>
      </c>
      <c r="O50" s="41">
        <v>4</v>
      </c>
      <c r="P50" s="42">
        <v>6</v>
      </c>
      <c r="Q50" s="42">
        <v>1</v>
      </c>
      <c r="R50" s="43">
        <v>6</v>
      </c>
      <c r="S50" s="18"/>
      <c r="T50" s="43">
        <v>7</v>
      </c>
      <c r="U50" s="19">
        <f t="shared" ref="U50:W50" si="86">(C50+F50+I50+L50+O50+R50)</f>
        <v>48</v>
      </c>
      <c r="V50" s="19">
        <f t="shared" si="86"/>
        <v>26</v>
      </c>
      <c r="W50" s="19">
        <f t="shared" si="86"/>
        <v>25</v>
      </c>
      <c r="X50" s="7">
        <f t="shared" si="1"/>
        <v>88.888888888888886</v>
      </c>
      <c r="Y50" s="7">
        <f t="shared" ref="Y50:Z50" si="87">(V50*100/29)</f>
        <v>89.65517241379311</v>
      </c>
      <c r="Z50" s="7">
        <f t="shared" si="87"/>
        <v>86.206896551724142</v>
      </c>
    </row>
    <row r="51" spans="1:26" ht="14.25" customHeight="1">
      <c r="A51" s="8">
        <v>43</v>
      </c>
      <c r="B51" s="9" t="s">
        <v>60</v>
      </c>
      <c r="C51" s="38">
        <v>8</v>
      </c>
      <c r="D51" s="38">
        <v>3</v>
      </c>
      <c r="E51" s="38">
        <v>4</v>
      </c>
      <c r="F51" s="39">
        <v>10</v>
      </c>
      <c r="G51" s="39">
        <v>3</v>
      </c>
      <c r="H51" s="39">
        <v>1</v>
      </c>
      <c r="I51" s="40">
        <v>5</v>
      </c>
      <c r="J51" s="40">
        <v>3</v>
      </c>
      <c r="K51" s="13">
        <v>5</v>
      </c>
      <c r="L51" s="14">
        <v>6</v>
      </c>
      <c r="M51" s="14">
        <v>6</v>
      </c>
      <c r="N51" s="14">
        <v>4</v>
      </c>
      <c r="O51" s="41">
        <v>5</v>
      </c>
      <c r="P51" s="42">
        <v>5</v>
      </c>
      <c r="Q51" s="42">
        <v>2</v>
      </c>
      <c r="R51" s="43">
        <v>4</v>
      </c>
      <c r="S51" s="18"/>
      <c r="T51" s="43">
        <v>6</v>
      </c>
      <c r="U51" s="19">
        <f t="shared" ref="U51:W51" si="88">(C51+F51+I51+L51+O51+R51)</f>
        <v>38</v>
      </c>
      <c r="V51" s="19">
        <f t="shared" si="88"/>
        <v>20</v>
      </c>
      <c r="W51" s="19">
        <f t="shared" si="88"/>
        <v>22</v>
      </c>
      <c r="X51" s="7">
        <f t="shared" si="1"/>
        <v>70.370370370370367</v>
      </c>
      <c r="Y51" s="7">
        <f t="shared" ref="Y51:Z51" si="89">(V51*100/29)</f>
        <v>68.965517241379317</v>
      </c>
      <c r="Z51" s="7">
        <f t="shared" si="89"/>
        <v>75.862068965517238</v>
      </c>
    </row>
    <row r="52" spans="1:26" ht="14.25" customHeight="1">
      <c r="A52" s="8">
        <v>44</v>
      </c>
      <c r="B52" s="9" t="s">
        <v>61</v>
      </c>
      <c r="C52" s="38">
        <v>9</v>
      </c>
      <c r="D52" s="38">
        <v>5</v>
      </c>
      <c r="E52" s="38">
        <v>5</v>
      </c>
      <c r="F52" s="39">
        <v>11</v>
      </c>
      <c r="G52" s="39">
        <v>3</v>
      </c>
      <c r="H52" s="39">
        <v>1</v>
      </c>
      <c r="I52" s="40">
        <v>6</v>
      </c>
      <c r="J52" s="40">
        <v>3</v>
      </c>
      <c r="K52" s="13">
        <v>6</v>
      </c>
      <c r="L52" s="14">
        <v>7</v>
      </c>
      <c r="M52" s="14">
        <v>6</v>
      </c>
      <c r="N52" s="14">
        <v>4</v>
      </c>
      <c r="O52" s="41">
        <v>3</v>
      </c>
      <c r="P52" s="42">
        <v>5</v>
      </c>
      <c r="Q52" s="42">
        <v>2</v>
      </c>
      <c r="R52" s="43">
        <v>5</v>
      </c>
      <c r="S52" s="18"/>
      <c r="T52" s="43">
        <v>6</v>
      </c>
      <c r="U52" s="19">
        <f t="shared" ref="U52:W52" si="90">(C52+F52+I52+L52+O52+R52)</f>
        <v>41</v>
      </c>
      <c r="V52" s="19">
        <f t="shared" si="90"/>
        <v>22</v>
      </c>
      <c r="W52" s="19">
        <f t="shared" si="90"/>
        <v>24</v>
      </c>
      <c r="X52" s="7">
        <f t="shared" si="1"/>
        <v>75.925925925925924</v>
      </c>
      <c r="Y52" s="7">
        <f t="shared" ref="Y52:Z52" si="91">(V52*100/29)</f>
        <v>75.862068965517238</v>
      </c>
      <c r="Z52" s="7">
        <f t="shared" si="91"/>
        <v>82.758620689655174</v>
      </c>
    </row>
    <row r="53" spans="1:26" ht="14.25" customHeight="1">
      <c r="A53" s="8">
        <v>45</v>
      </c>
      <c r="B53" s="9" t="s">
        <v>62</v>
      </c>
      <c r="C53" s="38">
        <v>8</v>
      </c>
      <c r="D53" s="38">
        <v>5</v>
      </c>
      <c r="E53" s="38">
        <v>5</v>
      </c>
      <c r="F53" s="39">
        <v>10</v>
      </c>
      <c r="G53" s="39">
        <v>3</v>
      </c>
      <c r="H53" s="39">
        <v>1</v>
      </c>
      <c r="I53" s="40">
        <v>4</v>
      </c>
      <c r="J53" s="40">
        <v>3</v>
      </c>
      <c r="K53" s="13">
        <v>6</v>
      </c>
      <c r="L53" s="14">
        <v>7</v>
      </c>
      <c r="M53" s="14">
        <v>6</v>
      </c>
      <c r="N53" s="14">
        <v>4</v>
      </c>
      <c r="O53" s="41">
        <v>5</v>
      </c>
      <c r="P53" s="42">
        <v>6</v>
      </c>
      <c r="Q53" s="42">
        <v>1</v>
      </c>
      <c r="R53" s="43">
        <v>5</v>
      </c>
      <c r="S53" s="18"/>
      <c r="T53" s="43">
        <v>5</v>
      </c>
      <c r="U53" s="19">
        <f t="shared" ref="U53:W53" si="92">(C53+F53+I53+L53+O53+R53)</f>
        <v>39</v>
      </c>
      <c r="V53" s="19">
        <f t="shared" si="92"/>
        <v>23</v>
      </c>
      <c r="W53" s="19">
        <f t="shared" si="92"/>
        <v>22</v>
      </c>
      <c r="X53" s="7">
        <f t="shared" si="1"/>
        <v>72.222222222222229</v>
      </c>
      <c r="Y53" s="7">
        <f t="shared" ref="Y53:Z53" si="93">(V53*100/29)</f>
        <v>79.310344827586206</v>
      </c>
      <c r="Z53" s="7">
        <f t="shared" si="93"/>
        <v>75.862068965517238</v>
      </c>
    </row>
    <row r="54" spans="1:26" ht="14.25" customHeight="1">
      <c r="A54" s="8">
        <v>46</v>
      </c>
      <c r="B54" s="9" t="s">
        <v>63</v>
      </c>
      <c r="C54" s="38">
        <v>6</v>
      </c>
      <c r="D54" s="38">
        <v>3</v>
      </c>
      <c r="E54" s="38">
        <v>4</v>
      </c>
      <c r="F54" s="39">
        <v>7</v>
      </c>
      <c r="G54" s="39">
        <v>2</v>
      </c>
      <c r="H54" s="39">
        <v>1</v>
      </c>
      <c r="I54" s="40">
        <v>3</v>
      </c>
      <c r="J54" s="40">
        <v>2</v>
      </c>
      <c r="K54" s="13">
        <v>5</v>
      </c>
      <c r="L54" s="14">
        <v>5</v>
      </c>
      <c r="M54" s="14">
        <v>4</v>
      </c>
      <c r="N54" s="14">
        <v>3</v>
      </c>
      <c r="O54" s="41">
        <v>4</v>
      </c>
      <c r="P54" s="42">
        <v>4</v>
      </c>
      <c r="Q54" s="42">
        <v>2</v>
      </c>
      <c r="R54" s="43">
        <v>4</v>
      </c>
      <c r="S54" s="53"/>
      <c r="T54" s="43">
        <v>4</v>
      </c>
      <c r="U54" s="19">
        <f t="shared" ref="U54:W54" si="94">(C54+F54+I54+L54+O54+R54)</f>
        <v>29</v>
      </c>
      <c r="V54" s="19">
        <f t="shared" si="94"/>
        <v>15</v>
      </c>
      <c r="W54" s="19">
        <f t="shared" si="94"/>
        <v>19</v>
      </c>
      <c r="X54" s="7">
        <f t="shared" si="1"/>
        <v>53.703703703703702</v>
      </c>
      <c r="Y54" s="7">
        <f t="shared" ref="Y54:Z54" si="95">(V54*100/29)</f>
        <v>51.724137931034484</v>
      </c>
      <c r="Z54" s="7">
        <f t="shared" si="95"/>
        <v>65.517241379310349</v>
      </c>
    </row>
    <row r="55" spans="1:26" ht="14.25" customHeight="1">
      <c r="A55" s="8">
        <v>47</v>
      </c>
      <c r="B55" s="9" t="s">
        <v>64</v>
      </c>
      <c r="C55" s="38">
        <v>8</v>
      </c>
      <c r="D55" s="38">
        <v>5</v>
      </c>
      <c r="E55" s="38">
        <v>5</v>
      </c>
      <c r="F55" s="39">
        <v>11</v>
      </c>
      <c r="G55" s="39">
        <v>2</v>
      </c>
      <c r="H55" s="39">
        <v>1</v>
      </c>
      <c r="I55" s="40">
        <v>5</v>
      </c>
      <c r="J55" s="40">
        <v>3</v>
      </c>
      <c r="K55" s="13">
        <v>5</v>
      </c>
      <c r="L55" s="14">
        <v>7</v>
      </c>
      <c r="M55" s="14">
        <v>6</v>
      </c>
      <c r="N55" s="14">
        <v>4</v>
      </c>
      <c r="O55" s="41">
        <v>4</v>
      </c>
      <c r="P55" s="42">
        <v>5</v>
      </c>
      <c r="Q55" s="42">
        <v>2</v>
      </c>
      <c r="R55" s="43">
        <v>5</v>
      </c>
      <c r="S55" s="53"/>
      <c r="T55" s="43">
        <v>5</v>
      </c>
      <c r="U55" s="19">
        <f t="shared" ref="U55:W55" si="96">(C55+F55+I55+L55+O55+R55)</f>
        <v>40</v>
      </c>
      <c r="V55" s="19">
        <f t="shared" si="96"/>
        <v>21</v>
      </c>
      <c r="W55" s="19">
        <f t="shared" si="96"/>
        <v>22</v>
      </c>
      <c r="X55" s="7">
        <f t="shared" si="1"/>
        <v>74.074074074074076</v>
      </c>
      <c r="Y55" s="7">
        <f t="shared" ref="Y55:Z55" si="97">(V55*100/29)</f>
        <v>72.41379310344827</v>
      </c>
      <c r="Z55" s="7">
        <f t="shared" si="97"/>
        <v>75.862068965517238</v>
      </c>
    </row>
    <row r="56" spans="1:26" ht="14.25" customHeight="1">
      <c r="A56" s="8">
        <v>48</v>
      </c>
      <c r="B56" s="9" t="s">
        <v>65</v>
      </c>
      <c r="C56" s="38">
        <v>8</v>
      </c>
      <c r="D56" s="38">
        <v>5</v>
      </c>
      <c r="E56" s="38">
        <v>5</v>
      </c>
      <c r="F56" s="39">
        <v>11</v>
      </c>
      <c r="G56" s="39">
        <v>2</v>
      </c>
      <c r="H56" s="39">
        <v>1</v>
      </c>
      <c r="I56" s="40">
        <v>4</v>
      </c>
      <c r="J56" s="40">
        <v>3</v>
      </c>
      <c r="K56" s="13">
        <v>5</v>
      </c>
      <c r="L56" s="14">
        <v>7</v>
      </c>
      <c r="M56" s="14">
        <v>6</v>
      </c>
      <c r="N56" s="14">
        <v>3</v>
      </c>
      <c r="O56" s="41">
        <v>3</v>
      </c>
      <c r="P56" s="42">
        <v>5</v>
      </c>
      <c r="Q56" s="42">
        <v>1</v>
      </c>
      <c r="R56" s="43">
        <v>5</v>
      </c>
      <c r="S56" s="53"/>
      <c r="T56" s="43">
        <v>5</v>
      </c>
      <c r="U56" s="19">
        <f t="shared" ref="U56:W56" si="98">(C56+F56+I56+L56+O56+R56)</f>
        <v>38</v>
      </c>
      <c r="V56" s="19">
        <f t="shared" si="98"/>
        <v>21</v>
      </c>
      <c r="W56" s="19">
        <f t="shared" si="98"/>
        <v>20</v>
      </c>
      <c r="X56" s="7">
        <f t="shared" si="1"/>
        <v>70.370370370370367</v>
      </c>
      <c r="Y56" s="7">
        <f t="shared" ref="Y56:Z56" si="99">(V56*100/29)</f>
        <v>72.41379310344827</v>
      </c>
      <c r="Z56" s="7">
        <f t="shared" si="99"/>
        <v>68.965517241379317</v>
      </c>
    </row>
    <row r="57" spans="1:26" ht="14.25" customHeight="1">
      <c r="A57" s="8">
        <v>49</v>
      </c>
      <c r="B57" s="9" t="s">
        <v>66</v>
      </c>
      <c r="C57" s="38">
        <v>9</v>
      </c>
      <c r="D57" s="38">
        <v>5</v>
      </c>
      <c r="E57" s="38">
        <v>5</v>
      </c>
      <c r="F57" s="39">
        <v>11</v>
      </c>
      <c r="G57" s="39">
        <v>3</v>
      </c>
      <c r="H57" s="39">
        <v>1</v>
      </c>
      <c r="I57" s="40">
        <v>7</v>
      </c>
      <c r="J57" s="40">
        <v>3</v>
      </c>
      <c r="K57" s="13">
        <v>6</v>
      </c>
      <c r="L57" s="14">
        <v>7</v>
      </c>
      <c r="M57" s="14">
        <v>6</v>
      </c>
      <c r="N57" s="14">
        <v>4</v>
      </c>
      <c r="O57" s="41">
        <v>4</v>
      </c>
      <c r="P57" s="42">
        <v>5</v>
      </c>
      <c r="Q57" s="42">
        <v>2</v>
      </c>
      <c r="R57" s="43">
        <v>5</v>
      </c>
      <c r="S57" s="53"/>
      <c r="T57" s="43">
        <v>6</v>
      </c>
      <c r="U57" s="19">
        <f t="shared" ref="U57:W57" si="100">(C57+F57+I57+L57+O57+R57)</f>
        <v>43</v>
      </c>
      <c r="V57" s="19">
        <f t="shared" si="100"/>
        <v>22</v>
      </c>
      <c r="W57" s="19">
        <f t="shared" si="100"/>
        <v>24</v>
      </c>
      <c r="X57" s="7">
        <f t="shared" si="1"/>
        <v>79.629629629629633</v>
      </c>
      <c r="Y57" s="7">
        <f t="shared" ref="Y57:Z57" si="101">(V57*100/29)</f>
        <v>75.862068965517238</v>
      </c>
      <c r="Z57" s="7">
        <f t="shared" si="101"/>
        <v>82.758620689655174</v>
      </c>
    </row>
    <row r="58" spans="1:26" ht="14.25" customHeight="1">
      <c r="A58" s="8">
        <v>50</v>
      </c>
      <c r="B58" s="9" t="s">
        <v>67</v>
      </c>
      <c r="C58" s="38">
        <v>9</v>
      </c>
      <c r="D58" s="38">
        <v>5</v>
      </c>
      <c r="E58" s="38">
        <v>5</v>
      </c>
      <c r="F58" s="39">
        <v>10</v>
      </c>
      <c r="G58" s="39">
        <v>3</v>
      </c>
      <c r="H58" s="39">
        <v>1</v>
      </c>
      <c r="I58" s="40">
        <v>6</v>
      </c>
      <c r="J58" s="40">
        <v>2</v>
      </c>
      <c r="K58" s="13">
        <v>5</v>
      </c>
      <c r="L58" s="14">
        <v>6</v>
      </c>
      <c r="M58" s="14">
        <v>6</v>
      </c>
      <c r="N58" s="14">
        <v>4</v>
      </c>
      <c r="O58" s="41">
        <v>5</v>
      </c>
      <c r="P58" s="42">
        <v>5</v>
      </c>
      <c r="Q58" s="42">
        <v>2</v>
      </c>
      <c r="R58" s="43">
        <v>5</v>
      </c>
      <c r="S58" s="53"/>
      <c r="T58" s="43">
        <v>5</v>
      </c>
      <c r="U58" s="19">
        <f t="shared" ref="U58:W58" si="102">(C58+F58+I58+L58+O58+R58)</f>
        <v>41</v>
      </c>
      <c r="V58" s="19">
        <f t="shared" si="102"/>
        <v>21</v>
      </c>
      <c r="W58" s="19">
        <f t="shared" si="102"/>
        <v>22</v>
      </c>
      <c r="X58" s="7">
        <f t="shared" si="1"/>
        <v>75.925925925925924</v>
      </c>
      <c r="Y58" s="7">
        <f t="shared" ref="Y58:Z58" si="103">(V58*100/29)</f>
        <v>72.41379310344827</v>
      </c>
      <c r="Z58" s="7">
        <f t="shared" si="103"/>
        <v>75.862068965517238</v>
      </c>
    </row>
    <row r="59" spans="1:26" ht="14.25" customHeight="1">
      <c r="A59" s="8">
        <v>51</v>
      </c>
      <c r="B59" s="9" t="s">
        <v>68</v>
      </c>
      <c r="C59" s="38">
        <v>6</v>
      </c>
      <c r="D59" s="38">
        <v>3</v>
      </c>
      <c r="E59" s="38">
        <v>4</v>
      </c>
      <c r="F59" s="39">
        <v>7</v>
      </c>
      <c r="G59" s="39">
        <v>1</v>
      </c>
      <c r="H59" s="39">
        <v>1</v>
      </c>
      <c r="I59" s="40">
        <v>1</v>
      </c>
      <c r="J59" s="40">
        <v>2</v>
      </c>
      <c r="K59" s="13">
        <v>4</v>
      </c>
      <c r="L59" s="14">
        <v>4</v>
      </c>
      <c r="M59" s="14">
        <v>6</v>
      </c>
      <c r="N59" s="14">
        <v>1</v>
      </c>
      <c r="O59" s="41">
        <v>3</v>
      </c>
      <c r="P59" s="42">
        <v>2</v>
      </c>
      <c r="Q59" s="42">
        <v>1</v>
      </c>
      <c r="R59" s="43">
        <v>5</v>
      </c>
      <c r="S59" s="53"/>
      <c r="T59" s="43">
        <v>2</v>
      </c>
      <c r="U59" s="19">
        <f t="shared" ref="U59:W59" si="104">(C59+F59+I59+L59+O59+R59)</f>
        <v>26</v>
      </c>
      <c r="V59" s="19">
        <f t="shared" si="104"/>
        <v>14</v>
      </c>
      <c r="W59" s="19">
        <f t="shared" si="104"/>
        <v>13</v>
      </c>
      <c r="X59" s="7">
        <f t="shared" si="1"/>
        <v>48.148148148148145</v>
      </c>
      <c r="Y59" s="7">
        <f t="shared" ref="Y59:Z59" si="105">(V59*100/29)</f>
        <v>48.275862068965516</v>
      </c>
      <c r="Z59" s="7">
        <f t="shared" si="105"/>
        <v>44.827586206896555</v>
      </c>
    </row>
    <row r="60" spans="1:26" ht="14.25" customHeight="1">
      <c r="A60" s="8">
        <v>52</v>
      </c>
      <c r="B60" s="9" t="s">
        <v>69</v>
      </c>
      <c r="C60" s="38">
        <v>9</v>
      </c>
      <c r="D60" s="38">
        <v>5</v>
      </c>
      <c r="E60" s="38">
        <v>5</v>
      </c>
      <c r="F60" s="39">
        <v>10</v>
      </c>
      <c r="G60" s="39">
        <v>3</v>
      </c>
      <c r="H60" s="39">
        <v>1</v>
      </c>
      <c r="I60" s="40">
        <v>7</v>
      </c>
      <c r="J60" s="40">
        <v>2</v>
      </c>
      <c r="K60" s="13">
        <v>6</v>
      </c>
      <c r="L60" s="14">
        <v>6</v>
      </c>
      <c r="M60" s="14">
        <v>6</v>
      </c>
      <c r="N60" s="14">
        <v>4</v>
      </c>
      <c r="O60" s="41">
        <v>4</v>
      </c>
      <c r="P60" s="42">
        <v>5</v>
      </c>
      <c r="Q60" s="42">
        <v>2</v>
      </c>
      <c r="R60" s="43">
        <v>5</v>
      </c>
      <c r="S60" s="53"/>
      <c r="T60" s="43">
        <v>4</v>
      </c>
      <c r="U60" s="19">
        <f t="shared" ref="U60:W60" si="106">(C60+F60+I60+L60+O60+R60)</f>
        <v>41</v>
      </c>
      <c r="V60" s="19">
        <f t="shared" si="106"/>
        <v>21</v>
      </c>
      <c r="W60" s="19">
        <f t="shared" si="106"/>
        <v>22</v>
      </c>
      <c r="X60" s="7">
        <f t="shared" si="1"/>
        <v>75.925925925925924</v>
      </c>
      <c r="Y60" s="7">
        <f t="shared" ref="Y60:Z60" si="107">(V60*100/29)</f>
        <v>72.41379310344827</v>
      </c>
      <c r="Z60" s="7">
        <f t="shared" si="107"/>
        <v>75.862068965517238</v>
      </c>
    </row>
    <row r="61" spans="1:26" ht="14.25" customHeight="1">
      <c r="A61" s="8">
        <v>53</v>
      </c>
      <c r="B61" s="9" t="s">
        <v>70</v>
      </c>
      <c r="C61" s="38">
        <v>8</v>
      </c>
      <c r="D61" s="38">
        <v>4</v>
      </c>
      <c r="E61" s="38">
        <v>5</v>
      </c>
      <c r="F61" s="39">
        <v>11</v>
      </c>
      <c r="G61" s="39">
        <v>3</v>
      </c>
      <c r="H61" s="39">
        <v>1</v>
      </c>
      <c r="I61" s="40">
        <v>5</v>
      </c>
      <c r="J61" s="40">
        <v>3</v>
      </c>
      <c r="K61" s="13">
        <v>5</v>
      </c>
      <c r="L61" s="14">
        <v>6</v>
      </c>
      <c r="M61" s="14">
        <v>6</v>
      </c>
      <c r="N61" s="14">
        <v>4</v>
      </c>
      <c r="O61" s="41">
        <v>5</v>
      </c>
      <c r="P61" s="42">
        <v>5</v>
      </c>
      <c r="Q61" s="42">
        <v>2</v>
      </c>
      <c r="R61" s="43">
        <v>5</v>
      </c>
      <c r="S61" s="53"/>
      <c r="T61" s="43">
        <v>5</v>
      </c>
      <c r="U61" s="19">
        <f t="shared" ref="U61:W61" si="108">(C61+F61+I61+L61+O61+R61)</f>
        <v>40</v>
      </c>
      <c r="V61" s="19">
        <f t="shared" si="108"/>
        <v>21</v>
      </c>
      <c r="W61" s="19">
        <f t="shared" si="108"/>
        <v>22</v>
      </c>
      <c r="X61" s="7">
        <f t="shared" si="1"/>
        <v>74.074074074074076</v>
      </c>
      <c r="Y61" s="7">
        <f t="shared" ref="Y61:Z61" si="109">(V61*100/29)</f>
        <v>72.41379310344827</v>
      </c>
      <c r="Z61" s="7">
        <f t="shared" si="109"/>
        <v>75.862068965517238</v>
      </c>
    </row>
    <row r="62" spans="1:26" ht="14.25" customHeight="1">
      <c r="A62" s="8">
        <v>54</v>
      </c>
      <c r="B62" s="9" t="s">
        <v>71</v>
      </c>
      <c r="C62" s="38">
        <v>10</v>
      </c>
      <c r="D62" s="38">
        <v>5</v>
      </c>
      <c r="E62" s="38">
        <v>6</v>
      </c>
      <c r="F62" s="39">
        <v>13</v>
      </c>
      <c r="G62" s="39">
        <v>6</v>
      </c>
      <c r="H62" s="39">
        <v>1</v>
      </c>
      <c r="I62" s="40">
        <v>6</v>
      </c>
      <c r="J62" s="40">
        <v>3</v>
      </c>
      <c r="K62" s="13">
        <v>7</v>
      </c>
      <c r="L62" s="14">
        <v>7</v>
      </c>
      <c r="M62" s="14">
        <v>6</v>
      </c>
      <c r="N62" s="14">
        <v>4</v>
      </c>
      <c r="O62" s="41">
        <v>4</v>
      </c>
      <c r="P62" s="42">
        <v>5</v>
      </c>
      <c r="Q62" s="42">
        <v>2</v>
      </c>
      <c r="R62" s="43">
        <v>6</v>
      </c>
      <c r="S62" s="53"/>
      <c r="T62" s="43">
        <v>6</v>
      </c>
      <c r="U62" s="19">
        <f t="shared" ref="U62:W62" si="110">(C62+F62+I62+L62+O62+R62)</f>
        <v>46</v>
      </c>
      <c r="V62" s="19">
        <f t="shared" si="110"/>
        <v>25</v>
      </c>
      <c r="W62" s="19">
        <f t="shared" si="110"/>
        <v>26</v>
      </c>
      <c r="X62" s="7">
        <f t="shared" si="1"/>
        <v>85.18518518518519</v>
      </c>
      <c r="Y62" s="7">
        <f t="shared" ref="Y62:Z62" si="111">(V62*100/29)</f>
        <v>86.206896551724142</v>
      </c>
      <c r="Z62" s="7">
        <f t="shared" si="111"/>
        <v>89.65517241379311</v>
      </c>
    </row>
    <row r="63" spans="1:26" ht="14.25" customHeight="1">
      <c r="A63" s="8">
        <v>55</v>
      </c>
      <c r="B63" s="9" t="s">
        <v>72</v>
      </c>
      <c r="C63" s="38">
        <v>8</v>
      </c>
      <c r="D63" s="38">
        <v>5</v>
      </c>
      <c r="E63" s="38">
        <v>5</v>
      </c>
      <c r="F63" s="39">
        <v>11</v>
      </c>
      <c r="G63" s="39">
        <v>3</v>
      </c>
      <c r="H63" s="39">
        <v>1</v>
      </c>
      <c r="I63" s="40">
        <v>5</v>
      </c>
      <c r="J63" s="40">
        <v>3</v>
      </c>
      <c r="K63" s="13">
        <v>5</v>
      </c>
      <c r="L63" s="14">
        <v>7</v>
      </c>
      <c r="M63" s="14">
        <v>6</v>
      </c>
      <c r="N63" s="14">
        <v>4</v>
      </c>
      <c r="O63" s="41">
        <v>4</v>
      </c>
      <c r="P63" s="42">
        <v>5</v>
      </c>
      <c r="Q63" s="42">
        <v>2</v>
      </c>
      <c r="R63" s="43">
        <v>5</v>
      </c>
      <c r="S63" s="53"/>
      <c r="T63" s="43">
        <v>6</v>
      </c>
      <c r="U63" s="19">
        <f t="shared" ref="U63:W63" si="112">(C63+F63+I63+L63+O63+R63)</f>
        <v>40</v>
      </c>
      <c r="V63" s="19">
        <f t="shared" si="112"/>
        <v>22</v>
      </c>
      <c r="W63" s="19">
        <f t="shared" si="112"/>
        <v>23</v>
      </c>
      <c r="X63" s="7">
        <f t="shared" si="1"/>
        <v>74.074074074074076</v>
      </c>
      <c r="Y63" s="7">
        <f t="shared" ref="Y63:Z63" si="113">(V63*100/29)</f>
        <v>75.862068965517238</v>
      </c>
      <c r="Z63" s="7">
        <f t="shared" si="113"/>
        <v>79.310344827586206</v>
      </c>
    </row>
    <row r="64" spans="1:26" ht="14.25" customHeight="1">
      <c r="A64" s="8">
        <v>56</v>
      </c>
      <c r="B64" s="9" t="s">
        <v>73</v>
      </c>
      <c r="C64" s="38">
        <v>8</v>
      </c>
      <c r="D64" s="38">
        <v>4</v>
      </c>
      <c r="E64" s="38">
        <v>5</v>
      </c>
      <c r="F64" s="39">
        <v>11</v>
      </c>
      <c r="G64" s="39">
        <v>3</v>
      </c>
      <c r="H64" s="39">
        <v>1</v>
      </c>
      <c r="I64" s="40">
        <v>5</v>
      </c>
      <c r="J64" s="40">
        <v>3</v>
      </c>
      <c r="K64" s="13">
        <v>5</v>
      </c>
      <c r="L64" s="14">
        <v>7</v>
      </c>
      <c r="M64" s="14">
        <v>6</v>
      </c>
      <c r="N64" s="14">
        <v>4</v>
      </c>
      <c r="O64" s="41">
        <v>5</v>
      </c>
      <c r="P64" s="42">
        <v>6</v>
      </c>
      <c r="Q64" s="42">
        <v>1</v>
      </c>
      <c r="R64" s="43">
        <v>5</v>
      </c>
      <c r="S64" s="53"/>
      <c r="T64" s="43">
        <v>6</v>
      </c>
      <c r="U64" s="19">
        <f t="shared" ref="U64:W64" si="114">(C64+F64+I64+L64+O64+R64)</f>
        <v>41</v>
      </c>
      <c r="V64" s="19">
        <f t="shared" si="114"/>
        <v>22</v>
      </c>
      <c r="W64" s="19">
        <f t="shared" si="114"/>
        <v>22</v>
      </c>
      <c r="X64" s="7">
        <f t="shared" si="1"/>
        <v>75.925925925925924</v>
      </c>
      <c r="Y64" s="7">
        <f t="shared" ref="Y64:Z64" si="115">(V64*100/29)</f>
        <v>75.862068965517238</v>
      </c>
      <c r="Z64" s="7">
        <f t="shared" si="115"/>
        <v>75.862068965517238</v>
      </c>
    </row>
    <row r="65" spans="1:26" ht="14.25" customHeight="1">
      <c r="A65" s="8">
        <v>57</v>
      </c>
      <c r="B65" s="9" t="s">
        <v>74</v>
      </c>
      <c r="C65" s="38">
        <v>8</v>
      </c>
      <c r="D65" s="38">
        <v>5</v>
      </c>
      <c r="E65" s="38">
        <v>5</v>
      </c>
      <c r="F65" s="39">
        <v>11</v>
      </c>
      <c r="G65" s="39">
        <v>3</v>
      </c>
      <c r="H65" s="39">
        <v>1</v>
      </c>
      <c r="I65" s="40">
        <v>4</v>
      </c>
      <c r="J65" s="40">
        <v>3</v>
      </c>
      <c r="K65" s="13">
        <v>7</v>
      </c>
      <c r="L65" s="14">
        <v>7</v>
      </c>
      <c r="M65" s="14">
        <v>6</v>
      </c>
      <c r="N65" s="14">
        <v>4</v>
      </c>
      <c r="O65" s="41">
        <v>4</v>
      </c>
      <c r="P65" s="42">
        <v>5</v>
      </c>
      <c r="Q65" s="42">
        <v>2</v>
      </c>
      <c r="R65" s="43">
        <v>5</v>
      </c>
      <c r="S65" s="53"/>
      <c r="T65" s="43">
        <v>6</v>
      </c>
      <c r="U65" s="19">
        <f t="shared" ref="U65:W65" si="116">(C65+F65+I65+L65+O65+R65)</f>
        <v>39</v>
      </c>
      <c r="V65" s="19">
        <f t="shared" si="116"/>
        <v>22</v>
      </c>
      <c r="W65" s="19">
        <f t="shared" si="116"/>
        <v>25</v>
      </c>
      <c r="X65" s="7">
        <f t="shared" si="1"/>
        <v>72.222222222222229</v>
      </c>
      <c r="Y65" s="7">
        <f t="shared" ref="Y65:Z65" si="117">(V65*100/29)</f>
        <v>75.862068965517238</v>
      </c>
      <c r="Z65" s="7">
        <f t="shared" si="117"/>
        <v>86.206896551724142</v>
      </c>
    </row>
    <row r="66" spans="1:26" ht="14.25" customHeight="1">
      <c r="A66" s="8">
        <v>58</v>
      </c>
      <c r="B66" s="9" t="s">
        <v>75</v>
      </c>
      <c r="C66" s="38">
        <v>10</v>
      </c>
      <c r="D66" s="38">
        <v>5</v>
      </c>
      <c r="E66" s="38">
        <v>5</v>
      </c>
      <c r="F66" s="39">
        <v>12</v>
      </c>
      <c r="G66" s="39">
        <v>5</v>
      </c>
      <c r="H66" s="39">
        <v>1</v>
      </c>
      <c r="I66" s="40">
        <v>7</v>
      </c>
      <c r="J66" s="40">
        <v>3</v>
      </c>
      <c r="K66" s="13">
        <v>6</v>
      </c>
      <c r="L66" s="14">
        <v>7</v>
      </c>
      <c r="M66" s="14">
        <v>8</v>
      </c>
      <c r="N66" s="14">
        <v>4</v>
      </c>
      <c r="O66" s="41">
        <v>5</v>
      </c>
      <c r="P66" s="42">
        <v>5</v>
      </c>
      <c r="Q66" s="42">
        <v>2</v>
      </c>
      <c r="R66" s="43">
        <v>5</v>
      </c>
      <c r="S66" s="53"/>
      <c r="T66" s="43">
        <v>6</v>
      </c>
      <c r="U66" s="19">
        <f t="shared" ref="U66:W66" si="118">(C66+F66+I66+L66+O66+R66)</f>
        <v>46</v>
      </c>
      <c r="V66" s="19">
        <f t="shared" si="118"/>
        <v>26</v>
      </c>
      <c r="W66" s="19">
        <f t="shared" si="118"/>
        <v>24</v>
      </c>
      <c r="X66" s="7">
        <f t="shared" si="1"/>
        <v>85.18518518518519</v>
      </c>
      <c r="Y66" s="7">
        <f t="shared" ref="Y66:Z66" si="119">(V66*100/29)</f>
        <v>89.65517241379311</v>
      </c>
      <c r="Z66" s="7">
        <f t="shared" si="119"/>
        <v>82.758620689655174</v>
      </c>
    </row>
    <row r="67" spans="1:26" ht="14.25" customHeight="1">
      <c r="A67" s="8">
        <v>59</v>
      </c>
      <c r="B67" s="9" t="s">
        <v>76</v>
      </c>
      <c r="C67" s="30">
        <v>9</v>
      </c>
      <c r="D67" s="30">
        <v>5</v>
      </c>
      <c r="E67" s="30">
        <v>5</v>
      </c>
      <c r="F67" s="31">
        <v>11</v>
      </c>
      <c r="G67" s="31">
        <v>3</v>
      </c>
      <c r="H67" s="32">
        <v>1</v>
      </c>
      <c r="I67" s="33">
        <v>5</v>
      </c>
      <c r="J67" s="13">
        <v>3</v>
      </c>
      <c r="K67" s="13">
        <v>7</v>
      </c>
      <c r="L67" s="34">
        <v>7</v>
      </c>
      <c r="M67" s="34">
        <v>6</v>
      </c>
      <c r="N67" s="34">
        <v>4</v>
      </c>
      <c r="O67" s="35">
        <v>4</v>
      </c>
      <c r="P67" s="36">
        <v>5</v>
      </c>
      <c r="Q67" s="36">
        <v>2</v>
      </c>
      <c r="R67" s="37">
        <v>5</v>
      </c>
      <c r="S67" s="18"/>
      <c r="T67" s="37">
        <v>6</v>
      </c>
      <c r="U67" s="19">
        <f t="shared" ref="U67:W67" si="120">(C67+F67+I67+L67+O67+R67)</f>
        <v>41</v>
      </c>
      <c r="V67" s="19">
        <f t="shared" si="120"/>
        <v>22</v>
      </c>
      <c r="W67" s="19">
        <f t="shared" si="120"/>
        <v>25</v>
      </c>
      <c r="X67" s="7">
        <f t="shared" si="1"/>
        <v>75.925925925925924</v>
      </c>
      <c r="Y67" s="7">
        <f t="shared" ref="Y67:Z67" si="121">(V67*100/29)</f>
        <v>75.862068965517238</v>
      </c>
      <c r="Z67" s="7">
        <f t="shared" si="121"/>
        <v>86.206896551724142</v>
      </c>
    </row>
    <row r="68" spans="1:26" ht="14.25" customHeight="1">
      <c r="A68" s="8">
        <v>60</v>
      </c>
      <c r="B68" s="9" t="s">
        <v>77</v>
      </c>
      <c r="C68" s="10">
        <v>11</v>
      </c>
      <c r="D68" s="10">
        <v>5</v>
      </c>
      <c r="E68" s="10">
        <v>6</v>
      </c>
      <c r="F68" s="11">
        <v>12</v>
      </c>
      <c r="G68" s="11">
        <v>4</v>
      </c>
      <c r="H68" s="11">
        <v>1</v>
      </c>
      <c r="I68" s="13">
        <v>6</v>
      </c>
      <c r="J68" s="13">
        <v>3</v>
      </c>
      <c r="K68" s="13">
        <v>7</v>
      </c>
      <c r="L68" s="14">
        <v>9</v>
      </c>
      <c r="M68" s="14">
        <v>8</v>
      </c>
      <c r="N68" s="14">
        <v>3</v>
      </c>
      <c r="O68" s="15">
        <v>5</v>
      </c>
      <c r="P68" s="16">
        <v>4</v>
      </c>
      <c r="Q68" s="16">
        <v>1</v>
      </c>
      <c r="R68" s="17">
        <v>5</v>
      </c>
      <c r="S68" s="18"/>
      <c r="T68" s="17">
        <v>7</v>
      </c>
      <c r="U68" s="19">
        <f t="shared" ref="U68:W68" si="122">(C68+F68+I68+L68+O68+R68)</f>
        <v>48</v>
      </c>
      <c r="V68" s="19">
        <f t="shared" si="122"/>
        <v>24</v>
      </c>
      <c r="W68" s="19">
        <f t="shared" si="122"/>
        <v>25</v>
      </c>
      <c r="X68" s="7">
        <f t="shared" si="1"/>
        <v>88.888888888888886</v>
      </c>
      <c r="Y68" s="7">
        <f t="shared" ref="Y68:Z68" si="123">(V68*100/29)</f>
        <v>82.758620689655174</v>
      </c>
      <c r="Z68" s="7">
        <f t="shared" si="123"/>
        <v>86.206896551724142</v>
      </c>
    </row>
    <row r="69" spans="1:26" ht="14.25" customHeight="1">
      <c r="A69" s="8">
        <v>61</v>
      </c>
      <c r="B69" s="9" t="s">
        <v>78</v>
      </c>
      <c r="C69" s="10">
        <v>10</v>
      </c>
      <c r="D69" s="10">
        <v>5</v>
      </c>
      <c r="E69" s="10">
        <v>5</v>
      </c>
      <c r="F69" s="11">
        <v>11</v>
      </c>
      <c r="G69" s="11">
        <v>6</v>
      </c>
      <c r="H69" s="11">
        <v>1</v>
      </c>
      <c r="I69" s="13">
        <v>8</v>
      </c>
      <c r="J69" s="13">
        <v>2</v>
      </c>
      <c r="K69" s="13">
        <v>7</v>
      </c>
      <c r="L69" s="14">
        <v>8</v>
      </c>
      <c r="M69" s="14">
        <v>8</v>
      </c>
      <c r="N69" s="14">
        <v>4</v>
      </c>
      <c r="O69" s="20">
        <v>5</v>
      </c>
      <c r="P69" s="21">
        <v>5</v>
      </c>
      <c r="Q69" s="21">
        <v>2</v>
      </c>
      <c r="R69" s="17">
        <v>5</v>
      </c>
      <c r="S69" s="18"/>
      <c r="T69" s="17">
        <v>7</v>
      </c>
      <c r="U69" s="19">
        <f t="shared" ref="U69:W69" si="124">(C69+F69+I69+L69+O69+R69)</f>
        <v>47</v>
      </c>
      <c r="V69" s="19">
        <f t="shared" si="124"/>
        <v>26</v>
      </c>
      <c r="W69" s="19">
        <f t="shared" si="124"/>
        <v>26</v>
      </c>
      <c r="X69" s="7">
        <f t="shared" si="1"/>
        <v>87.037037037037038</v>
      </c>
      <c r="Y69" s="7">
        <f t="shared" ref="Y69:Z69" si="125">(V69*100/29)</f>
        <v>89.65517241379311</v>
      </c>
      <c r="Z69" s="7">
        <f t="shared" si="125"/>
        <v>89.65517241379311</v>
      </c>
    </row>
    <row r="70" spans="1:26" ht="14.25" customHeight="1">
      <c r="A70" s="8">
        <v>62</v>
      </c>
      <c r="B70" s="9" t="s">
        <v>79</v>
      </c>
      <c r="C70" s="38">
        <v>11</v>
      </c>
      <c r="D70" s="38">
        <v>5</v>
      </c>
      <c r="E70" s="38">
        <v>5</v>
      </c>
      <c r="F70" s="39">
        <v>13</v>
      </c>
      <c r="G70" s="39">
        <v>5</v>
      </c>
      <c r="H70" s="39">
        <v>1</v>
      </c>
      <c r="I70" s="40">
        <v>7</v>
      </c>
      <c r="J70" s="40">
        <v>3</v>
      </c>
      <c r="K70" s="13">
        <v>7</v>
      </c>
      <c r="L70" s="14">
        <v>9</v>
      </c>
      <c r="M70" s="14">
        <v>8</v>
      </c>
      <c r="N70" s="14">
        <v>4</v>
      </c>
      <c r="O70" s="41">
        <v>4</v>
      </c>
      <c r="P70" s="42">
        <v>5</v>
      </c>
      <c r="Q70" s="42">
        <v>2</v>
      </c>
      <c r="R70" s="43">
        <v>4</v>
      </c>
      <c r="S70" s="18"/>
      <c r="T70" s="43">
        <v>8</v>
      </c>
      <c r="U70" s="19">
        <f t="shared" ref="U70:W70" si="126">(C70+F70+I70+L70+O70+R70)</f>
        <v>48</v>
      </c>
      <c r="V70" s="19">
        <f t="shared" si="126"/>
        <v>26</v>
      </c>
      <c r="W70" s="19">
        <f t="shared" si="126"/>
        <v>27</v>
      </c>
      <c r="X70" s="7">
        <f t="shared" si="1"/>
        <v>88.888888888888886</v>
      </c>
      <c r="Y70" s="7">
        <f t="shared" ref="Y70:Z70" si="127">(V70*100/29)</f>
        <v>89.65517241379311</v>
      </c>
      <c r="Z70" s="7">
        <f t="shared" si="127"/>
        <v>93.103448275862064</v>
      </c>
    </row>
    <row r="71" spans="1:26" ht="14.25" customHeight="1">
      <c r="A71" s="8">
        <v>63</v>
      </c>
      <c r="B71" s="9" t="s">
        <v>80</v>
      </c>
      <c r="C71" s="38">
        <v>11</v>
      </c>
      <c r="D71" s="38">
        <v>5</v>
      </c>
      <c r="E71" s="38">
        <v>5</v>
      </c>
      <c r="F71" s="39">
        <v>10</v>
      </c>
      <c r="G71" s="39">
        <v>5</v>
      </c>
      <c r="H71" s="39">
        <v>0</v>
      </c>
      <c r="I71" s="40">
        <v>7</v>
      </c>
      <c r="J71" s="40">
        <v>2</v>
      </c>
      <c r="K71" s="13">
        <v>6</v>
      </c>
      <c r="L71" s="14">
        <v>8</v>
      </c>
      <c r="M71" s="14">
        <v>8</v>
      </c>
      <c r="N71" s="14">
        <v>4</v>
      </c>
      <c r="O71" s="41">
        <v>5</v>
      </c>
      <c r="P71" s="42">
        <v>6</v>
      </c>
      <c r="Q71" s="42">
        <v>1</v>
      </c>
      <c r="R71" s="43">
        <v>5</v>
      </c>
      <c r="S71" s="18"/>
      <c r="T71" s="43">
        <v>6</v>
      </c>
      <c r="U71" s="19">
        <f t="shared" ref="U71:W71" si="128">(C71+F71+I71+L71+O71+R71)</f>
        <v>46</v>
      </c>
      <c r="V71" s="19">
        <f t="shared" si="128"/>
        <v>26</v>
      </c>
      <c r="W71" s="19">
        <f t="shared" si="128"/>
        <v>22</v>
      </c>
      <c r="X71" s="7">
        <f t="shared" si="1"/>
        <v>85.18518518518519</v>
      </c>
      <c r="Y71" s="7">
        <f t="shared" ref="Y71:Z71" si="129">(V71*100/29)</f>
        <v>89.65517241379311</v>
      </c>
      <c r="Z71" s="7">
        <f t="shared" si="129"/>
        <v>75.862068965517238</v>
      </c>
    </row>
    <row r="72" spans="1:26" ht="14.25" customHeight="1">
      <c r="A72" s="8">
        <v>64</v>
      </c>
      <c r="B72" s="9" t="s">
        <v>81</v>
      </c>
      <c r="C72" s="38">
        <v>11</v>
      </c>
      <c r="D72" s="38">
        <v>5</v>
      </c>
      <c r="E72" s="38">
        <v>6</v>
      </c>
      <c r="F72" s="39">
        <v>13</v>
      </c>
      <c r="G72" s="39">
        <v>5</v>
      </c>
      <c r="H72" s="39">
        <v>1</v>
      </c>
      <c r="I72" s="40">
        <v>6</v>
      </c>
      <c r="J72" s="40">
        <v>3</v>
      </c>
      <c r="K72" s="13">
        <v>7</v>
      </c>
      <c r="L72" s="14">
        <v>7</v>
      </c>
      <c r="M72" s="14">
        <v>8</v>
      </c>
      <c r="N72" s="14">
        <v>4</v>
      </c>
      <c r="O72" s="41">
        <v>4</v>
      </c>
      <c r="P72" s="42">
        <v>5</v>
      </c>
      <c r="Q72" s="42">
        <v>2</v>
      </c>
      <c r="R72" s="43">
        <v>5</v>
      </c>
      <c r="S72" s="18"/>
      <c r="T72" s="43">
        <v>8</v>
      </c>
      <c r="U72" s="19">
        <f t="shared" ref="U72:W72" si="130">(C72+F72+I72+L72+O72+R72)</f>
        <v>46</v>
      </c>
      <c r="V72" s="19">
        <f t="shared" si="130"/>
        <v>26</v>
      </c>
      <c r="W72" s="19">
        <f t="shared" si="130"/>
        <v>28</v>
      </c>
      <c r="X72" s="7">
        <f t="shared" si="1"/>
        <v>85.18518518518519</v>
      </c>
      <c r="Y72" s="7">
        <f t="shared" ref="Y72:Z72" si="131">(V72*100/29)</f>
        <v>89.65517241379311</v>
      </c>
      <c r="Z72" s="7">
        <f t="shared" si="131"/>
        <v>96.551724137931032</v>
      </c>
    </row>
    <row r="73" spans="1:26" ht="14.25" customHeight="1">
      <c r="A73" s="8">
        <v>65</v>
      </c>
      <c r="B73" s="9" t="s">
        <v>82</v>
      </c>
      <c r="C73" s="38">
        <v>8</v>
      </c>
      <c r="D73" s="38">
        <v>5</v>
      </c>
      <c r="E73" s="38">
        <v>5</v>
      </c>
      <c r="F73" s="39">
        <v>13</v>
      </c>
      <c r="G73" s="39">
        <v>6</v>
      </c>
      <c r="H73" s="39">
        <v>1</v>
      </c>
      <c r="I73" s="40">
        <v>7</v>
      </c>
      <c r="J73" s="40">
        <v>3</v>
      </c>
      <c r="K73" s="13">
        <v>6</v>
      </c>
      <c r="L73" s="14">
        <v>9</v>
      </c>
      <c r="M73" s="14">
        <v>8</v>
      </c>
      <c r="N73" s="14">
        <v>4</v>
      </c>
      <c r="O73" s="41">
        <v>5</v>
      </c>
      <c r="P73" s="42">
        <v>5</v>
      </c>
      <c r="Q73" s="42">
        <v>2</v>
      </c>
      <c r="R73" s="43">
        <v>6</v>
      </c>
      <c r="S73" s="18"/>
      <c r="T73" s="43">
        <v>8</v>
      </c>
      <c r="U73" s="19">
        <f t="shared" ref="U73:W73" si="132">(C73+F73+I73+L73+O73+R73)</f>
        <v>48</v>
      </c>
      <c r="V73" s="19">
        <f t="shared" si="132"/>
        <v>27</v>
      </c>
      <c r="W73" s="19">
        <f t="shared" si="132"/>
        <v>26</v>
      </c>
      <c r="X73" s="7">
        <f t="shared" si="1"/>
        <v>88.888888888888886</v>
      </c>
      <c r="Y73" s="7">
        <f t="shared" ref="Y73:Z73" si="133">(V73*100/29)</f>
        <v>93.103448275862064</v>
      </c>
      <c r="Z73" s="7">
        <f t="shared" si="133"/>
        <v>89.65517241379311</v>
      </c>
    </row>
    <row r="74" spans="1:26" ht="14.25" customHeight="1">
      <c r="A74" s="8">
        <v>66</v>
      </c>
      <c r="B74" s="9" t="s">
        <v>83</v>
      </c>
      <c r="C74" s="38">
        <v>8</v>
      </c>
      <c r="D74" s="38">
        <v>4</v>
      </c>
      <c r="E74" s="38">
        <v>5</v>
      </c>
      <c r="F74" s="39">
        <v>11</v>
      </c>
      <c r="G74" s="39">
        <v>3</v>
      </c>
      <c r="H74" s="39">
        <v>1</v>
      </c>
      <c r="I74" s="40">
        <v>5</v>
      </c>
      <c r="J74" s="40">
        <v>3</v>
      </c>
      <c r="K74" s="13">
        <v>5</v>
      </c>
      <c r="L74" s="14">
        <v>7</v>
      </c>
      <c r="M74" s="14">
        <v>6</v>
      </c>
      <c r="N74" s="14">
        <v>4</v>
      </c>
      <c r="O74" s="41">
        <v>4</v>
      </c>
      <c r="P74" s="42">
        <v>5</v>
      </c>
      <c r="Q74" s="42">
        <v>1</v>
      </c>
      <c r="R74" s="43">
        <v>5</v>
      </c>
      <c r="S74" s="18"/>
      <c r="T74" s="43">
        <v>6</v>
      </c>
      <c r="U74" s="19">
        <f t="shared" ref="U74:W74" si="134">(C74+F74+I74+L74+O74+R74)</f>
        <v>40</v>
      </c>
      <c r="V74" s="19">
        <f t="shared" si="134"/>
        <v>21</v>
      </c>
      <c r="W74" s="19">
        <f t="shared" si="134"/>
        <v>22</v>
      </c>
      <c r="X74" s="7">
        <f t="shared" si="1"/>
        <v>74.074074074074076</v>
      </c>
      <c r="Y74" s="7">
        <f t="shared" ref="Y74:Z74" si="135">(V74*100/29)</f>
        <v>72.41379310344827</v>
      </c>
      <c r="Z74" s="7">
        <f t="shared" si="135"/>
        <v>75.862068965517238</v>
      </c>
    </row>
    <row r="75" spans="1:26" ht="14.25" customHeight="1">
      <c r="A75" s="8">
        <v>67</v>
      </c>
      <c r="B75" s="9" t="s">
        <v>84</v>
      </c>
      <c r="C75" s="38">
        <v>10</v>
      </c>
      <c r="D75" s="38">
        <v>4</v>
      </c>
      <c r="E75" s="38">
        <v>5</v>
      </c>
      <c r="F75" s="39">
        <v>10</v>
      </c>
      <c r="G75" s="39">
        <v>3</v>
      </c>
      <c r="H75" s="39">
        <v>1</v>
      </c>
      <c r="I75" s="40">
        <v>7</v>
      </c>
      <c r="J75" s="40">
        <v>2</v>
      </c>
      <c r="K75" s="13">
        <v>6</v>
      </c>
      <c r="L75" s="14">
        <v>6</v>
      </c>
      <c r="M75" s="14">
        <v>4</v>
      </c>
      <c r="N75" s="14">
        <v>4</v>
      </c>
      <c r="O75" s="41">
        <v>5</v>
      </c>
      <c r="P75" s="42">
        <v>5</v>
      </c>
      <c r="Q75" s="42">
        <v>2</v>
      </c>
      <c r="R75" s="43">
        <v>5</v>
      </c>
      <c r="S75" s="18"/>
      <c r="T75" s="43">
        <v>5</v>
      </c>
      <c r="U75" s="19">
        <f t="shared" ref="U75:W75" si="136">(C75+F75+I75+L75+O75+R75)</f>
        <v>43</v>
      </c>
      <c r="V75" s="19">
        <f t="shared" si="136"/>
        <v>18</v>
      </c>
      <c r="W75" s="19">
        <f t="shared" si="136"/>
        <v>23</v>
      </c>
      <c r="X75" s="7">
        <f t="shared" si="1"/>
        <v>79.629629629629633</v>
      </c>
      <c r="Y75" s="7">
        <f t="shared" ref="Y75:Z75" si="137">(V75*100/29)</f>
        <v>62.068965517241381</v>
      </c>
      <c r="Z75" s="7">
        <f t="shared" si="137"/>
        <v>79.310344827586206</v>
      </c>
    </row>
    <row r="76" spans="1:26" ht="14.25" customHeight="1">
      <c r="A76" s="8">
        <v>68</v>
      </c>
      <c r="B76" s="9" t="s">
        <v>85</v>
      </c>
      <c r="C76" s="38">
        <v>8</v>
      </c>
      <c r="D76" s="38">
        <v>5</v>
      </c>
      <c r="E76" s="38">
        <v>5</v>
      </c>
      <c r="F76" s="39">
        <v>12</v>
      </c>
      <c r="G76" s="39">
        <v>5</v>
      </c>
      <c r="H76" s="39">
        <v>1</v>
      </c>
      <c r="I76" s="40">
        <v>6</v>
      </c>
      <c r="J76" s="40">
        <v>3</v>
      </c>
      <c r="K76" s="13">
        <v>7</v>
      </c>
      <c r="L76" s="14">
        <v>8</v>
      </c>
      <c r="M76" s="14">
        <v>8</v>
      </c>
      <c r="N76" s="14">
        <v>3</v>
      </c>
      <c r="O76" s="41">
        <v>4</v>
      </c>
      <c r="P76" s="42">
        <v>5</v>
      </c>
      <c r="Q76" s="42">
        <v>1</v>
      </c>
      <c r="R76" s="43">
        <v>5</v>
      </c>
      <c r="S76" s="53"/>
      <c r="T76" s="43">
        <v>7</v>
      </c>
      <c r="U76" s="19">
        <f t="shared" ref="U76:W76" si="138">(C76+F76+I76+L76+O76+R76)</f>
        <v>43</v>
      </c>
      <c r="V76" s="19">
        <f t="shared" si="138"/>
        <v>26</v>
      </c>
      <c r="W76" s="19">
        <f t="shared" si="138"/>
        <v>24</v>
      </c>
      <c r="X76" s="7">
        <f t="shared" si="1"/>
        <v>79.629629629629633</v>
      </c>
      <c r="Y76" s="7">
        <f t="shared" ref="Y76:Z76" si="139">(V76*100/29)</f>
        <v>89.65517241379311</v>
      </c>
      <c r="Z76" s="7">
        <f t="shared" si="139"/>
        <v>82.758620689655174</v>
      </c>
    </row>
    <row r="77" spans="1:26" ht="14.25" customHeight="1">
      <c r="A77" s="8">
        <v>69</v>
      </c>
      <c r="B77" s="9" t="s">
        <v>86</v>
      </c>
      <c r="C77" s="38">
        <v>8</v>
      </c>
      <c r="D77" s="38">
        <v>5</v>
      </c>
      <c r="E77" s="38">
        <v>5</v>
      </c>
      <c r="F77" s="39">
        <v>9</v>
      </c>
      <c r="G77" s="39">
        <v>2</v>
      </c>
      <c r="H77" s="39">
        <v>1</v>
      </c>
      <c r="I77" s="40">
        <v>4</v>
      </c>
      <c r="J77" s="40">
        <v>3</v>
      </c>
      <c r="K77" s="13">
        <v>4</v>
      </c>
      <c r="L77" s="14">
        <v>8</v>
      </c>
      <c r="M77" s="14">
        <v>6</v>
      </c>
      <c r="N77" s="14">
        <v>3</v>
      </c>
      <c r="O77" s="41">
        <v>5</v>
      </c>
      <c r="P77" s="42">
        <v>4</v>
      </c>
      <c r="Q77" s="42">
        <v>2</v>
      </c>
      <c r="R77" s="43">
        <v>5</v>
      </c>
      <c r="S77" s="53"/>
      <c r="T77" s="43">
        <v>4</v>
      </c>
      <c r="U77" s="19">
        <f t="shared" ref="U77:W77" si="140">(C77+F77+I77+L77+O77+R77)</f>
        <v>39</v>
      </c>
      <c r="V77" s="19">
        <f t="shared" si="140"/>
        <v>20</v>
      </c>
      <c r="W77" s="19">
        <f t="shared" si="140"/>
        <v>19</v>
      </c>
      <c r="X77" s="7">
        <f t="shared" si="1"/>
        <v>72.222222222222229</v>
      </c>
      <c r="Y77" s="7">
        <f t="shared" ref="Y77:Z77" si="141">(V77*100/29)</f>
        <v>68.965517241379317</v>
      </c>
      <c r="Z77" s="7">
        <f t="shared" si="141"/>
        <v>65.517241379310349</v>
      </c>
    </row>
    <row r="78" spans="1:26" ht="14.25" customHeight="1">
      <c r="A78" s="8">
        <v>70</v>
      </c>
      <c r="B78" s="9" t="s">
        <v>87</v>
      </c>
      <c r="C78" s="38">
        <v>9</v>
      </c>
      <c r="D78" s="38">
        <v>5</v>
      </c>
      <c r="E78" s="38">
        <v>5</v>
      </c>
      <c r="F78" s="39">
        <v>11</v>
      </c>
      <c r="G78" s="39">
        <v>3</v>
      </c>
      <c r="H78" s="39">
        <v>1</v>
      </c>
      <c r="I78" s="40">
        <v>5</v>
      </c>
      <c r="J78" s="40">
        <v>3</v>
      </c>
      <c r="K78" s="13">
        <v>3</v>
      </c>
      <c r="L78" s="14">
        <v>7</v>
      </c>
      <c r="M78" s="14">
        <v>6</v>
      </c>
      <c r="N78" s="14">
        <v>4</v>
      </c>
      <c r="O78" s="41">
        <v>4</v>
      </c>
      <c r="P78" s="42">
        <v>5</v>
      </c>
      <c r="Q78" s="42">
        <v>2</v>
      </c>
      <c r="R78" s="43">
        <v>5</v>
      </c>
      <c r="S78" s="53"/>
      <c r="T78" s="43">
        <v>6</v>
      </c>
      <c r="U78" s="19">
        <f t="shared" ref="U78:W78" si="142">(C78+F78+I78+L78+O78+R78)</f>
        <v>41</v>
      </c>
      <c r="V78" s="19">
        <f t="shared" si="142"/>
        <v>22</v>
      </c>
      <c r="W78" s="19">
        <f t="shared" si="142"/>
        <v>21</v>
      </c>
      <c r="X78" s="7">
        <f t="shared" si="1"/>
        <v>75.925925925925924</v>
      </c>
      <c r="Y78" s="7">
        <f t="shared" ref="Y78:Z78" si="143">(V78*100/29)</f>
        <v>75.862068965517238</v>
      </c>
      <c r="Z78" s="7">
        <f t="shared" si="143"/>
        <v>72.41379310344827</v>
      </c>
    </row>
    <row r="79" spans="1:26" ht="14.25" customHeight="1">
      <c r="A79" s="8">
        <v>71</v>
      </c>
      <c r="B79" s="9" t="s">
        <v>88</v>
      </c>
      <c r="C79" s="38">
        <v>11</v>
      </c>
      <c r="D79" s="38">
        <v>5</v>
      </c>
      <c r="E79" s="38">
        <v>4</v>
      </c>
      <c r="F79" s="39">
        <v>12</v>
      </c>
      <c r="G79" s="39">
        <v>5</v>
      </c>
      <c r="H79" s="39">
        <v>0</v>
      </c>
      <c r="I79" s="40">
        <v>5</v>
      </c>
      <c r="J79" s="40">
        <v>3</v>
      </c>
      <c r="K79" s="13">
        <v>5</v>
      </c>
      <c r="L79" s="14">
        <v>8</v>
      </c>
      <c r="M79" s="14">
        <v>8</v>
      </c>
      <c r="N79" s="14">
        <v>3</v>
      </c>
      <c r="O79" s="41">
        <v>6</v>
      </c>
      <c r="P79" s="42">
        <v>4</v>
      </c>
      <c r="Q79" s="42">
        <v>2</v>
      </c>
      <c r="R79" s="43">
        <v>5</v>
      </c>
      <c r="S79" s="53"/>
      <c r="T79" s="43">
        <v>7</v>
      </c>
      <c r="U79" s="19">
        <f t="shared" ref="U79:W79" si="144">(C79+F79+I79+L79+O79+R79)</f>
        <v>47</v>
      </c>
      <c r="V79" s="19">
        <f t="shared" si="144"/>
        <v>25</v>
      </c>
      <c r="W79" s="19">
        <f t="shared" si="144"/>
        <v>21</v>
      </c>
      <c r="X79" s="7">
        <f t="shared" si="1"/>
        <v>87.037037037037038</v>
      </c>
      <c r="Y79" s="7">
        <f t="shared" ref="Y79:Z79" si="145">(V79*100/29)</f>
        <v>86.206896551724142</v>
      </c>
      <c r="Z79" s="7">
        <f t="shared" si="145"/>
        <v>72.41379310344827</v>
      </c>
    </row>
    <row r="80" spans="1:26" ht="14.25" customHeight="1">
      <c r="A80" s="8">
        <v>72</v>
      </c>
      <c r="B80" s="9" t="s">
        <v>89</v>
      </c>
      <c r="C80" s="38">
        <v>9</v>
      </c>
      <c r="D80" s="38">
        <v>5</v>
      </c>
      <c r="E80" s="38">
        <v>5</v>
      </c>
      <c r="F80" s="39">
        <v>10</v>
      </c>
      <c r="G80" s="39">
        <v>5</v>
      </c>
      <c r="H80" s="39">
        <v>1</v>
      </c>
      <c r="I80" s="40">
        <v>7</v>
      </c>
      <c r="J80" s="40">
        <v>2</v>
      </c>
      <c r="K80" s="13">
        <v>7</v>
      </c>
      <c r="L80" s="14">
        <v>6</v>
      </c>
      <c r="M80" s="14">
        <v>8</v>
      </c>
      <c r="N80" s="14">
        <v>4</v>
      </c>
      <c r="O80" s="41">
        <v>4</v>
      </c>
      <c r="P80" s="42">
        <v>5</v>
      </c>
      <c r="Q80" s="42">
        <v>2</v>
      </c>
      <c r="R80" s="43">
        <v>5</v>
      </c>
      <c r="S80" s="53"/>
      <c r="T80" s="43">
        <v>6</v>
      </c>
      <c r="U80" s="19">
        <f t="shared" ref="U80:W80" si="146">(C80+F80+I80+L80+O80+R80)</f>
        <v>41</v>
      </c>
      <c r="V80" s="19">
        <f t="shared" si="146"/>
        <v>25</v>
      </c>
      <c r="W80" s="19">
        <f t="shared" si="146"/>
        <v>25</v>
      </c>
      <c r="X80" s="7">
        <f t="shared" si="1"/>
        <v>75.925925925925924</v>
      </c>
      <c r="Y80" s="7">
        <f t="shared" ref="Y80:Z80" si="147">(V80*100/29)</f>
        <v>86.206896551724142</v>
      </c>
      <c r="Z80" s="7">
        <f t="shared" si="147"/>
        <v>86.206896551724142</v>
      </c>
    </row>
    <row r="81" spans="1:26" ht="14.25" customHeight="1">
      <c r="A81" s="8">
        <v>73</v>
      </c>
      <c r="B81" s="9" t="s">
        <v>90</v>
      </c>
      <c r="C81" s="38">
        <v>8</v>
      </c>
      <c r="D81" s="38">
        <v>5</v>
      </c>
      <c r="E81" s="38">
        <v>5</v>
      </c>
      <c r="F81" s="39">
        <v>11</v>
      </c>
      <c r="G81" s="39">
        <v>3</v>
      </c>
      <c r="H81" s="39">
        <v>1</v>
      </c>
      <c r="I81" s="40">
        <v>3</v>
      </c>
      <c r="J81" s="40">
        <v>3</v>
      </c>
      <c r="K81" s="13">
        <v>5</v>
      </c>
      <c r="L81" s="14">
        <v>7</v>
      </c>
      <c r="M81" s="14">
        <v>6</v>
      </c>
      <c r="N81" s="14">
        <v>4</v>
      </c>
      <c r="O81" s="41">
        <v>5</v>
      </c>
      <c r="P81" s="42">
        <v>5</v>
      </c>
      <c r="Q81" s="42">
        <v>2</v>
      </c>
      <c r="R81" s="43">
        <v>5</v>
      </c>
      <c r="S81" s="53"/>
      <c r="T81" s="43">
        <v>6</v>
      </c>
      <c r="U81" s="19">
        <f t="shared" ref="U81:W81" si="148">(C81+F81+I81+L81+O81+R81)</f>
        <v>39</v>
      </c>
      <c r="V81" s="19">
        <f t="shared" si="148"/>
        <v>22</v>
      </c>
      <c r="W81" s="19">
        <f t="shared" si="148"/>
        <v>23</v>
      </c>
      <c r="X81" s="7">
        <f t="shared" si="1"/>
        <v>72.222222222222229</v>
      </c>
      <c r="Y81" s="7">
        <f t="shared" ref="Y81:Z81" si="149">(V81*100/29)</f>
        <v>75.862068965517238</v>
      </c>
      <c r="Z81" s="7">
        <f t="shared" si="149"/>
        <v>79.310344827586206</v>
      </c>
    </row>
    <row r="82" spans="1:26" ht="14.25" customHeight="1">
      <c r="A82" s="8">
        <v>74</v>
      </c>
      <c r="B82" s="9" t="s">
        <v>91</v>
      </c>
      <c r="C82" s="38">
        <v>8</v>
      </c>
      <c r="D82" s="38">
        <v>5</v>
      </c>
      <c r="E82" s="38">
        <v>5</v>
      </c>
      <c r="F82" s="39">
        <v>11</v>
      </c>
      <c r="G82" s="39">
        <v>3</v>
      </c>
      <c r="H82" s="39">
        <v>1</v>
      </c>
      <c r="I82" s="40">
        <v>4</v>
      </c>
      <c r="J82" s="40">
        <v>3</v>
      </c>
      <c r="K82" s="13">
        <v>5</v>
      </c>
      <c r="L82" s="14">
        <v>7</v>
      </c>
      <c r="M82" s="14">
        <v>6</v>
      </c>
      <c r="N82" s="14">
        <v>4</v>
      </c>
      <c r="O82" s="41">
        <v>4</v>
      </c>
      <c r="P82" s="42">
        <v>5</v>
      </c>
      <c r="Q82" s="42">
        <v>2</v>
      </c>
      <c r="R82" s="43">
        <v>5</v>
      </c>
      <c r="S82" s="53"/>
      <c r="T82" s="43">
        <v>6</v>
      </c>
      <c r="U82" s="19">
        <f t="shared" ref="U82:W82" si="150">(C82+F82+I82+L82+O82+R82)</f>
        <v>39</v>
      </c>
      <c r="V82" s="19">
        <f t="shared" si="150"/>
        <v>22</v>
      </c>
      <c r="W82" s="19">
        <f t="shared" si="150"/>
        <v>23</v>
      </c>
      <c r="X82" s="7">
        <f t="shared" si="1"/>
        <v>72.222222222222229</v>
      </c>
      <c r="Y82" s="7">
        <f t="shared" ref="Y82:Z82" si="151">(V82*100/29)</f>
        <v>75.862068965517238</v>
      </c>
      <c r="Z82" s="7">
        <f t="shared" si="151"/>
        <v>79.310344827586206</v>
      </c>
    </row>
    <row r="83" spans="1:26" ht="14.25" customHeight="1">
      <c r="A83" s="8">
        <v>75</v>
      </c>
      <c r="B83" s="9" t="s">
        <v>92</v>
      </c>
      <c r="C83" s="38">
        <v>8</v>
      </c>
      <c r="D83" s="38">
        <v>5</v>
      </c>
      <c r="E83" s="38">
        <v>5</v>
      </c>
      <c r="F83" s="39">
        <v>9</v>
      </c>
      <c r="G83" s="39">
        <v>2</v>
      </c>
      <c r="H83" s="39">
        <v>1</v>
      </c>
      <c r="I83" s="40">
        <v>4</v>
      </c>
      <c r="J83" s="40">
        <v>3</v>
      </c>
      <c r="K83" s="13">
        <v>4</v>
      </c>
      <c r="L83" s="14">
        <v>7</v>
      </c>
      <c r="M83" s="14">
        <v>6</v>
      </c>
      <c r="N83" s="14">
        <v>2</v>
      </c>
      <c r="O83" s="41">
        <v>5</v>
      </c>
      <c r="P83" s="42">
        <v>4</v>
      </c>
      <c r="Q83" s="42">
        <v>1</v>
      </c>
      <c r="R83" s="43">
        <v>5</v>
      </c>
      <c r="S83" s="53"/>
      <c r="T83" s="43">
        <v>4</v>
      </c>
      <c r="U83" s="19">
        <f t="shared" ref="U83:W83" si="152">(C83+F83+I83+L83+O83+R83)</f>
        <v>38</v>
      </c>
      <c r="V83" s="19">
        <f t="shared" si="152"/>
        <v>20</v>
      </c>
      <c r="W83" s="19">
        <f t="shared" si="152"/>
        <v>17</v>
      </c>
      <c r="X83" s="7">
        <f t="shared" si="1"/>
        <v>70.370370370370367</v>
      </c>
      <c r="Y83" s="7">
        <f t="shared" ref="Y83:Z83" si="153">(V83*100/29)</f>
        <v>68.965517241379317</v>
      </c>
      <c r="Z83" s="7">
        <f t="shared" si="153"/>
        <v>58.620689655172413</v>
      </c>
    </row>
    <row r="84" spans="1:26" ht="14.25" customHeight="1">
      <c r="A84" s="8">
        <v>76</v>
      </c>
      <c r="B84" s="9" t="s">
        <v>93</v>
      </c>
      <c r="C84" s="38">
        <v>8</v>
      </c>
      <c r="D84" s="38">
        <v>5</v>
      </c>
      <c r="E84" s="38">
        <v>5</v>
      </c>
      <c r="F84" s="39">
        <v>8</v>
      </c>
      <c r="G84" s="39">
        <v>5</v>
      </c>
      <c r="H84" s="39">
        <v>1</v>
      </c>
      <c r="I84" s="40">
        <v>6</v>
      </c>
      <c r="J84" s="40">
        <v>3</v>
      </c>
      <c r="K84" s="13">
        <v>5</v>
      </c>
      <c r="L84" s="14">
        <v>7</v>
      </c>
      <c r="M84" s="14">
        <v>6</v>
      </c>
      <c r="N84" s="14">
        <v>4</v>
      </c>
      <c r="O84" s="41">
        <v>4</v>
      </c>
      <c r="P84" s="42">
        <v>5</v>
      </c>
      <c r="Q84" s="42">
        <v>2</v>
      </c>
      <c r="R84" s="43">
        <v>5</v>
      </c>
      <c r="S84" s="53"/>
      <c r="T84" s="43">
        <v>6</v>
      </c>
      <c r="U84" s="19">
        <f t="shared" ref="U84:W84" si="154">(C84+F84+I84+L84+O84+R84)</f>
        <v>38</v>
      </c>
      <c r="V84" s="19">
        <f t="shared" si="154"/>
        <v>24</v>
      </c>
      <c r="W84" s="19">
        <f t="shared" si="154"/>
        <v>23</v>
      </c>
      <c r="X84" s="7">
        <f t="shared" si="1"/>
        <v>70.370370370370367</v>
      </c>
      <c r="Y84" s="7">
        <f t="shared" ref="Y84:Z84" si="155">(V84*100/29)</f>
        <v>82.758620689655174</v>
      </c>
      <c r="Z84" s="7">
        <f t="shared" si="155"/>
        <v>79.310344827586206</v>
      </c>
    </row>
    <row r="85" spans="1:26" ht="14.25" customHeight="1">
      <c r="A85" s="8">
        <v>77</v>
      </c>
      <c r="B85" s="9" t="s">
        <v>94</v>
      </c>
      <c r="C85" s="38">
        <v>10</v>
      </c>
      <c r="D85" s="38">
        <v>5</v>
      </c>
      <c r="E85" s="38">
        <v>5</v>
      </c>
      <c r="F85" s="39">
        <v>12</v>
      </c>
      <c r="G85" s="39">
        <v>5</v>
      </c>
      <c r="H85" s="39">
        <v>1</v>
      </c>
      <c r="I85" s="40">
        <v>6</v>
      </c>
      <c r="J85" s="40">
        <v>3</v>
      </c>
      <c r="K85" s="13">
        <v>7</v>
      </c>
      <c r="L85" s="14">
        <v>7</v>
      </c>
      <c r="M85" s="14">
        <v>8</v>
      </c>
      <c r="N85" s="14">
        <v>4</v>
      </c>
      <c r="O85" s="41">
        <v>5</v>
      </c>
      <c r="P85" s="42">
        <v>5</v>
      </c>
      <c r="Q85" s="42">
        <v>2</v>
      </c>
      <c r="R85" s="43">
        <v>5</v>
      </c>
      <c r="S85" s="53"/>
      <c r="T85" s="43">
        <v>7</v>
      </c>
      <c r="U85" s="19">
        <f t="shared" ref="U85:W85" si="156">(C85+F85+I85+L85+O85+R85)</f>
        <v>45</v>
      </c>
      <c r="V85" s="19">
        <f t="shared" si="156"/>
        <v>26</v>
      </c>
      <c r="W85" s="19">
        <f t="shared" si="156"/>
        <v>26</v>
      </c>
      <c r="X85" s="7">
        <f t="shared" si="1"/>
        <v>83.333333333333329</v>
      </c>
      <c r="Y85" s="7">
        <f t="shared" ref="Y85:Z85" si="157">(V85*100/29)</f>
        <v>89.65517241379311</v>
      </c>
      <c r="Z85" s="7">
        <f t="shared" si="157"/>
        <v>89.65517241379311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5</v>
      </c>
      <c r="E86" s="38">
        <v>5</v>
      </c>
      <c r="F86" s="39">
        <v>8</v>
      </c>
      <c r="G86" s="39">
        <v>3</v>
      </c>
      <c r="H86" s="39">
        <v>1</v>
      </c>
      <c r="I86" s="40">
        <v>4</v>
      </c>
      <c r="J86" s="40">
        <v>2</v>
      </c>
      <c r="K86" s="13">
        <v>4</v>
      </c>
      <c r="L86" s="14">
        <v>5</v>
      </c>
      <c r="M86" s="14">
        <v>4</v>
      </c>
      <c r="N86" s="14">
        <v>4</v>
      </c>
      <c r="O86" s="41">
        <v>4</v>
      </c>
      <c r="P86" s="42">
        <v>5</v>
      </c>
      <c r="Q86" s="42">
        <v>2</v>
      </c>
      <c r="R86" s="43">
        <v>5</v>
      </c>
      <c r="S86" s="53"/>
      <c r="T86" s="43">
        <v>5</v>
      </c>
      <c r="U86" s="19">
        <f t="shared" ref="U86:W86" si="158">(C86+F86+I86+L86+O86+R86)</f>
        <v>32</v>
      </c>
      <c r="V86" s="19">
        <f t="shared" si="158"/>
        <v>19</v>
      </c>
      <c r="W86" s="19">
        <f t="shared" si="158"/>
        <v>21</v>
      </c>
      <c r="X86" s="7">
        <f t="shared" si="1"/>
        <v>59.25925925925926</v>
      </c>
      <c r="Y86" s="7">
        <f t="shared" ref="Y86:Z86" si="159">(V86*100/29)</f>
        <v>65.517241379310349</v>
      </c>
      <c r="Z86" s="7">
        <f t="shared" si="159"/>
        <v>72.41379310344827</v>
      </c>
    </row>
    <row r="87" spans="1:26" ht="14.25" customHeight="1">
      <c r="A87" s="8">
        <v>79</v>
      </c>
      <c r="B87" s="9" t="s">
        <v>96</v>
      </c>
      <c r="C87" s="38">
        <v>7</v>
      </c>
      <c r="D87" s="38">
        <v>5</v>
      </c>
      <c r="E87" s="38">
        <v>5</v>
      </c>
      <c r="F87" s="39">
        <v>8</v>
      </c>
      <c r="G87" s="39">
        <v>3</v>
      </c>
      <c r="H87" s="39">
        <v>1</v>
      </c>
      <c r="I87" s="40">
        <v>4</v>
      </c>
      <c r="J87" s="40">
        <v>2</v>
      </c>
      <c r="K87" s="13">
        <v>4</v>
      </c>
      <c r="L87" s="14">
        <v>6</v>
      </c>
      <c r="M87" s="14">
        <v>4</v>
      </c>
      <c r="N87" s="14">
        <v>4</v>
      </c>
      <c r="O87" s="41">
        <v>5</v>
      </c>
      <c r="P87" s="42">
        <v>5</v>
      </c>
      <c r="Q87" s="42">
        <v>1</v>
      </c>
      <c r="R87" s="43">
        <v>5</v>
      </c>
      <c r="S87" s="53"/>
      <c r="T87" s="43">
        <v>5</v>
      </c>
      <c r="U87" s="19">
        <f t="shared" ref="U87:W87" si="160">(C87+F87+I87+L87+O87+R87)</f>
        <v>35</v>
      </c>
      <c r="V87" s="19">
        <f t="shared" si="160"/>
        <v>19</v>
      </c>
      <c r="W87" s="19">
        <f t="shared" si="160"/>
        <v>20</v>
      </c>
      <c r="X87" s="7">
        <f t="shared" si="1"/>
        <v>64.81481481481481</v>
      </c>
      <c r="Y87" s="7">
        <f t="shared" ref="Y87:Z87" si="161">(V87*100/29)</f>
        <v>65.517241379310349</v>
      </c>
      <c r="Z87" s="7">
        <f t="shared" si="161"/>
        <v>68.965517241379317</v>
      </c>
    </row>
    <row r="88" spans="1:26" ht="14.25" customHeight="1">
      <c r="A88" s="8">
        <v>80</v>
      </c>
      <c r="B88" s="9" t="s">
        <v>97</v>
      </c>
      <c r="C88" s="38">
        <v>7</v>
      </c>
      <c r="D88" s="38">
        <v>5</v>
      </c>
      <c r="E88" s="38">
        <v>5</v>
      </c>
      <c r="F88" s="39">
        <v>11</v>
      </c>
      <c r="G88" s="39">
        <v>2</v>
      </c>
      <c r="H88" s="39">
        <v>1</v>
      </c>
      <c r="I88" s="40">
        <v>1</v>
      </c>
      <c r="J88" s="40">
        <v>3</v>
      </c>
      <c r="K88" s="13">
        <v>4</v>
      </c>
      <c r="L88" s="14">
        <v>7</v>
      </c>
      <c r="M88" s="14">
        <v>6</v>
      </c>
      <c r="N88" s="14">
        <v>3</v>
      </c>
      <c r="O88" s="41">
        <v>4</v>
      </c>
      <c r="P88" s="42">
        <v>4</v>
      </c>
      <c r="Q88" s="42">
        <v>2</v>
      </c>
      <c r="R88" s="43">
        <v>4</v>
      </c>
      <c r="S88" s="53"/>
      <c r="T88" s="43">
        <v>6</v>
      </c>
      <c r="U88" s="19">
        <f t="shared" ref="U88:W88" si="162">(C88+F88+I88+L88+O88+R88)</f>
        <v>34</v>
      </c>
      <c r="V88" s="19">
        <f t="shared" si="162"/>
        <v>20</v>
      </c>
      <c r="W88" s="19">
        <f t="shared" si="162"/>
        <v>21</v>
      </c>
      <c r="X88" s="7">
        <f t="shared" si="1"/>
        <v>62.962962962962962</v>
      </c>
      <c r="Y88" s="7">
        <f t="shared" ref="Y88:Z88" si="163">(V88*100/29)</f>
        <v>68.965517241379317</v>
      </c>
      <c r="Z88" s="7">
        <f t="shared" si="163"/>
        <v>72.41379310344827</v>
      </c>
    </row>
    <row r="89" spans="1:26" ht="14.25" customHeight="1">
      <c r="A89" s="8">
        <v>81</v>
      </c>
      <c r="B89" s="9" t="s">
        <v>98</v>
      </c>
      <c r="C89" s="38">
        <v>0</v>
      </c>
      <c r="D89" s="38">
        <v>4</v>
      </c>
      <c r="E89" s="38">
        <v>3</v>
      </c>
      <c r="F89" s="39">
        <v>8</v>
      </c>
      <c r="G89" s="39">
        <v>2</v>
      </c>
      <c r="H89" s="39">
        <v>1</v>
      </c>
      <c r="I89" s="40">
        <v>4</v>
      </c>
      <c r="J89" s="40">
        <v>2</v>
      </c>
      <c r="K89" s="13">
        <v>5</v>
      </c>
      <c r="L89" s="14">
        <v>3</v>
      </c>
      <c r="M89" s="14">
        <v>4</v>
      </c>
      <c r="N89" s="14">
        <v>3</v>
      </c>
      <c r="O89" s="41">
        <v>5</v>
      </c>
      <c r="P89" s="42">
        <v>4</v>
      </c>
      <c r="Q89" s="42">
        <v>1</v>
      </c>
      <c r="R89" s="43">
        <v>2</v>
      </c>
      <c r="S89" s="53"/>
      <c r="T89" s="43">
        <v>4</v>
      </c>
      <c r="U89" s="19">
        <f t="shared" ref="U89:W89" si="164">(C89+F89+I89+L89+O89+R89)</f>
        <v>22</v>
      </c>
      <c r="V89" s="19">
        <f t="shared" si="164"/>
        <v>16</v>
      </c>
      <c r="W89" s="19">
        <f t="shared" si="164"/>
        <v>17</v>
      </c>
      <c r="X89" s="7">
        <f t="shared" si="1"/>
        <v>40.74074074074074</v>
      </c>
      <c r="Y89" s="7">
        <f t="shared" ref="Y89:Z89" si="165">(V89*100/29)</f>
        <v>55.172413793103445</v>
      </c>
      <c r="Z89" s="7">
        <f t="shared" si="165"/>
        <v>58.620689655172413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2</v>
      </c>
      <c r="E90" s="38">
        <v>3</v>
      </c>
      <c r="F90" s="39">
        <v>3</v>
      </c>
      <c r="G90" s="39">
        <v>2</v>
      </c>
      <c r="H90" s="39">
        <v>1</v>
      </c>
      <c r="I90" s="40">
        <v>3</v>
      </c>
      <c r="J90" s="40">
        <v>1</v>
      </c>
      <c r="K90" s="13">
        <v>4</v>
      </c>
      <c r="L90" s="14">
        <v>3</v>
      </c>
      <c r="M90" s="14">
        <v>2</v>
      </c>
      <c r="N90" s="14">
        <v>3</v>
      </c>
      <c r="O90" s="41">
        <v>0</v>
      </c>
      <c r="P90" s="42">
        <v>4</v>
      </c>
      <c r="Q90" s="42">
        <v>2</v>
      </c>
      <c r="R90" s="43">
        <v>2</v>
      </c>
      <c r="S90" s="53"/>
      <c r="T90" s="43">
        <v>2</v>
      </c>
      <c r="U90" s="19">
        <f t="shared" ref="U90:W90" si="166">(C90+F90+I90+L90+O90+R90)</f>
        <v>11</v>
      </c>
      <c r="V90" s="19">
        <f t="shared" si="166"/>
        <v>11</v>
      </c>
      <c r="W90" s="19">
        <f t="shared" si="166"/>
        <v>15</v>
      </c>
      <c r="X90" s="7">
        <f t="shared" si="1"/>
        <v>20.37037037037037</v>
      </c>
      <c r="Y90" s="7">
        <f t="shared" ref="Y90:Z90" si="167">(V90*100/29)</f>
        <v>37.931034482758619</v>
      </c>
      <c r="Z90" s="7">
        <f t="shared" si="167"/>
        <v>51.724137931034484</v>
      </c>
    </row>
    <row r="91" spans="1:26" ht="14.25" customHeight="1">
      <c r="U91" s="54"/>
      <c r="V91" s="54"/>
      <c r="W91" s="54"/>
    </row>
    <row r="92" spans="1:26" ht="14.25" customHeight="1">
      <c r="U92" s="54"/>
      <c r="V92" s="54"/>
      <c r="W92" s="54"/>
    </row>
    <row r="93" spans="1:26" ht="14.25" customHeight="1">
      <c r="U93" s="54"/>
      <c r="V93" s="54"/>
      <c r="W93" s="54"/>
    </row>
    <row r="94" spans="1:26" ht="14.25" customHeight="1">
      <c r="A94" s="8">
        <v>1</v>
      </c>
      <c r="U94" s="54"/>
      <c r="V94" s="54"/>
      <c r="W94" s="54"/>
    </row>
    <row r="95" spans="1:26" ht="14.25" customHeight="1">
      <c r="A95" s="8">
        <v>2</v>
      </c>
      <c r="U95" s="54"/>
      <c r="V95" s="54"/>
      <c r="W95" s="54"/>
    </row>
    <row r="96" spans="1:26" ht="14.25" customHeight="1">
      <c r="A96" s="8">
        <v>3</v>
      </c>
      <c r="U96" s="54"/>
      <c r="V96" s="54"/>
      <c r="W96" s="54"/>
    </row>
    <row r="97" spans="1:23" ht="14.25" customHeight="1">
      <c r="A97" s="8">
        <v>4</v>
      </c>
      <c r="U97" s="54"/>
      <c r="V97" s="54"/>
      <c r="W97" s="54"/>
    </row>
    <row r="98" spans="1:23" ht="14.25" customHeight="1">
      <c r="A98" s="8">
        <v>5</v>
      </c>
      <c r="U98" s="54"/>
      <c r="V98" s="54"/>
      <c r="W98" s="54"/>
    </row>
    <row r="99" spans="1:23" ht="14.25" customHeight="1">
      <c r="A99" s="8">
        <v>6</v>
      </c>
      <c r="U99" s="54"/>
      <c r="V99" s="54"/>
      <c r="W99" s="54"/>
    </row>
    <row r="100" spans="1:23" ht="14.25" customHeight="1">
      <c r="A100" s="8">
        <v>7</v>
      </c>
      <c r="U100" s="54"/>
      <c r="V100" s="54"/>
      <c r="W100" s="54"/>
    </row>
    <row r="101" spans="1:23" ht="14.25" customHeight="1">
      <c r="A101" s="8">
        <v>8</v>
      </c>
      <c r="U101" s="54"/>
      <c r="V101" s="54"/>
      <c r="W101" s="54"/>
    </row>
    <row r="102" spans="1:23" ht="14.25" customHeight="1">
      <c r="A102" s="8">
        <v>9</v>
      </c>
      <c r="U102" s="54"/>
      <c r="V102" s="54"/>
      <c r="W102" s="54"/>
    </row>
    <row r="103" spans="1:23" ht="14.25" customHeight="1">
      <c r="A103" s="8">
        <v>10</v>
      </c>
      <c r="U103" s="54"/>
      <c r="V103" s="54"/>
      <c r="W103" s="54"/>
    </row>
    <row r="104" spans="1:23" ht="14.25" customHeight="1">
      <c r="A104" s="8">
        <v>11</v>
      </c>
      <c r="U104" s="54"/>
      <c r="V104" s="54"/>
      <c r="W104" s="54"/>
    </row>
    <row r="105" spans="1:23" ht="14.25" customHeight="1">
      <c r="A105" s="8">
        <v>12</v>
      </c>
      <c r="U105" s="54"/>
      <c r="V105" s="54"/>
      <c r="W105" s="54"/>
    </row>
    <row r="106" spans="1:23" ht="14.25" customHeight="1">
      <c r="A106" s="8">
        <v>13</v>
      </c>
      <c r="U106" s="54"/>
      <c r="V106" s="54"/>
      <c r="W106" s="54"/>
    </row>
    <row r="107" spans="1:23" ht="14.25" customHeight="1">
      <c r="A107" s="8">
        <v>14</v>
      </c>
      <c r="U107" s="54"/>
      <c r="V107" s="54"/>
      <c r="W107" s="54"/>
    </row>
    <row r="108" spans="1:23" ht="14.25" customHeight="1">
      <c r="A108" s="8">
        <v>15</v>
      </c>
      <c r="U108" s="54"/>
      <c r="V108" s="54"/>
      <c r="W108" s="54"/>
    </row>
    <row r="109" spans="1:23" ht="14.25" customHeight="1">
      <c r="A109" s="8">
        <v>16</v>
      </c>
      <c r="U109" s="54"/>
      <c r="V109" s="54"/>
      <c r="W109" s="54"/>
    </row>
    <row r="110" spans="1:23" ht="14.25" customHeight="1">
      <c r="A110" s="8">
        <v>17</v>
      </c>
      <c r="U110" s="54"/>
      <c r="V110" s="54"/>
      <c r="W110" s="54"/>
    </row>
    <row r="111" spans="1:23" ht="14.25" customHeight="1">
      <c r="A111" s="8">
        <v>18</v>
      </c>
      <c r="U111" s="54"/>
      <c r="V111" s="54"/>
      <c r="W111" s="54"/>
    </row>
    <row r="112" spans="1:23" ht="14.25" customHeight="1">
      <c r="A112" s="8">
        <v>19</v>
      </c>
      <c r="U112" s="54"/>
      <c r="V112" s="54"/>
      <c r="W112" s="54"/>
    </row>
    <row r="113" spans="1:23" ht="14.25" customHeight="1">
      <c r="A113" s="8">
        <v>20</v>
      </c>
      <c r="U113" s="54"/>
      <c r="V113" s="54"/>
      <c r="W113" s="54"/>
    </row>
    <row r="114" spans="1:23" ht="14.25" customHeight="1">
      <c r="A114" s="8">
        <v>21</v>
      </c>
      <c r="U114" s="54"/>
      <c r="V114" s="54"/>
      <c r="W114" s="54"/>
    </row>
    <row r="115" spans="1:23" ht="14.25" customHeight="1">
      <c r="A115" s="8">
        <v>22</v>
      </c>
      <c r="U115" s="54"/>
      <c r="V115" s="54"/>
      <c r="W115" s="54"/>
    </row>
    <row r="116" spans="1:23" ht="14.25" customHeight="1">
      <c r="A116" s="8">
        <v>23</v>
      </c>
      <c r="U116" s="54"/>
      <c r="V116" s="54"/>
      <c r="W116" s="54"/>
    </row>
    <row r="117" spans="1:23" ht="14.25" customHeight="1">
      <c r="A117" s="8">
        <v>24</v>
      </c>
      <c r="U117" s="54"/>
      <c r="V117" s="54"/>
      <c r="W117" s="54"/>
    </row>
    <row r="118" spans="1:23" ht="14.25" customHeight="1">
      <c r="A118" s="8">
        <v>25</v>
      </c>
      <c r="U118" s="54"/>
      <c r="V118" s="54"/>
      <c r="W118" s="54"/>
    </row>
    <row r="119" spans="1:23" ht="14.25" customHeight="1">
      <c r="A119" s="8">
        <v>26</v>
      </c>
      <c r="U119" s="54"/>
      <c r="V119" s="54"/>
      <c r="W119" s="54"/>
    </row>
    <row r="120" spans="1:23" ht="14.25" customHeight="1">
      <c r="A120" s="8">
        <v>27</v>
      </c>
      <c r="U120" s="54"/>
      <c r="V120" s="54"/>
      <c r="W120" s="54"/>
    </row>
    <row r="121" spans="1:23" ht="14.25" customHeight="1">
      <c r="A121" s="8">
        <v>28</v>
      </c>
      <c r="U121" s="54"/>
      <c r="V121" s="54"/>
      <c r="W121" s="54"/>
    </row>
    <row r="122" spans="1:23" ht="14.25" customHeight="1">
      <c r="A122" s="8">
        <v>29</v>
      </c>
      <c r="U122" s="54"/>
      <c r="V122" s="54"/>
      <c r="W122" s="54"/>
    </row>
    <row r="123" spans="1:23" ht="14.25" customHeight="1">
      <c r="A123" s="8">
        <v>30</v>
      </c>
      <c r="U123" s="54"/>
      <c r="V123" s="54"/>
      <c r="W123" s="54"/>
    </row>
    <row r="124" spans="1:23" ht="14.25" customHeight="1">
      <c r="A124" s="8">
        <v>31</v>
      </c>
      <c r="U124" s="54"/>
      <c r="V124" s="54"/>
      <c r="W124" s="54"/>
    </row>
    <row r="125" spans="1:23" ht="14.25" customHeight="1">
      <c r="A125" s="8">
        <v>32</v>
      </c>
      <c r="U125" s="54"/>
      <c r="V125" s="54"/>
      <c r="W125" s="54"/>
    </row>
    <row r="126" spans="1:23" ht="14.25" customHeight="1">
      <c r="A126" s="8">
        <v>33</v>
      </c>
      <c r="U126" s="54"/>
      <c r="V126" s="54"/>
      <c r="W126" s="54"/>
    </row>
    <row r="127" spans="1:23" ht="14.25" customHeight="1">
      <c r="A127" s="8">
        <v>34</v>
      </c>
      <c r="U127" s="54"/>
      <c r="V127" s="54"/>
      <c r="W127" s="54"/>
    </row>
    <row r="128" spans="1:23" ht="14.25" customHeight="1">
      <c r="A128" s="8">
        <v>35</v>
      </c>
      <c r="U128" s="54"/>
      <c r="V128" s="54"/>
      <c r="W128" s="54"/>
    </row>
    <row r="129" spans="1:23" ht="14.25" customHeight="1">
      <c r="A129" s="8">
        <v>36</v>
      </c>
      <c r="U129" s="54"/>
      <c r="V129" s="54"/>
      <c r="W129" s="54"/>
    </row>
    <row r="130" spans="1:23" ht="14.25" customHeight="1">
      <c r="A130" s="8">
        <v>37</v>
      </c>
      <c r="U130" s="54"/>
      <c r="V130" s="54"/>
      <c r="W130" s="54"/>
    </row>
    <row r="131" spans="1:23" ht="14.25" customHeight="1">
      <c r="A131" s="8">
        <v>38</v>
      </c>
      <c r="U131" s="54"/>
      <c r="V131" s="54"/>
      <c r="W131" s="54"/>
    </row>
    <row r="132" spans="1:23" ht="14.25" customHeight="1">
      <c r="A132" s="8">
        <v>39</v>
      </c>
      <c r="U132" s="54"/>
      <c r="V132" s="54"/>
      <c r="W132" s="54"/>
    </row>
    <row r="133" spans="1:23" ht="14.25" customHeight="1">
      <c r="A133" s="8">
        <v>40</v>
      </c>
      <c r="U133" s="54"/>
      <c r="V133" s="54"/>
      <c r="W133" s="54"/>
    </row>
    <row r="134" spans="1:23" ht="14.25" customHeight="1">
      <c r="A134" s="55"/>
      <c r="U134" s="54"/>
      <c r="V134" s="54"/>
      <c r="W134" s="54"/>
    </row>
    <row r="135" spans="1:23" ht="14.25" customHeight="1">
      <c r="A135" s="8">
        <v>41</v>
      </c>
      <c r="U135" s="54"/>
      <c r="V135" s="54"/>
      <c r="W135" s="54"/>
    </row>
    <row r="136" spans="1:23" ht="14.25" customHeight="1">
      <c r="A136" s="8">
        <v>42</v>
      </c>
      <c r="U136" s="54"/>
      <c r="V136" s="54"/>
      <c r="W136" s="54"/>
    </row>
    <row r="137" spans="1:23" ht="14.25" customHeight="1">
      <c r="A137" s="8">
        <v>43</v>
      </c>
      <c r="U137" s="54"/>
      <c r="V137" s="54"/>
      <c r="W137" s="54"/>
    </row>
    <row r="138" spans="1:23" ht="14.25" customHeight="1">
      <c r="A138" s="8">
        <v>44</v>
      </c>
      <c r="U138" s="54"/>
      <c r="V138" s="54"/>
      <c r="W138" s="54"/>
    </row>
    <row r="139" spans="1:23" ht="14.25" customHeight="1">
      <c r="A139" s="8">
        <v>45</v>
      </c>
      <c r="U139" s="54"/>
      <c r="V139" s="54"/>
      <c r="W139" s="54"/>
    </row>
    <row r="140" spans="1:23" ht="14.25" customHeight="1">
      <c r="A140" s="8">
        <v>46</v>
      </c>
      <c r="U140" s="54"/>
      <c r="V140" s="54"/>
      <c r="W140" s="54"/>
    </row>
    <row r="141" spans="1:23" ht="14.25" customHeight="1">
      <c r="A141" s="8">
        <v>47</v>
      </c>
      <c r="U141" s="54"/>
      <c r="V141" s="54"/>
      <c r="W141" s="54"/>
    </row>
    <row r="142" spans="1:23" ht="14.25" customHeight="1">
      <c r="A142" s="8">
        <v>48</v>
      </c>
      <c r="U142" s="54"/>
      <c r="V142" s="54"/>
      <c r="W142" s="54"/>
    </row>
    <row r="143" spans="1:23" ht="14.25" customHeight="1">
      <c r="A143" s="8">
        <v>49</v>
      </c>
      <c r="U143" s="54"/>
      <c r="V143" s="54"/>
      <c r="W143" s="54"/>
    </row>
    <row r="144" spans="1:23" ht="14.25" customHeight="1">
      <c r="A144" s="8">
        <v>50</v>
      </c>
      <c r="U144" s="54"/>
      <c r="V144" s="54"/>
      <c r="W144" s="54"/>
    </row>
    <row r="145" spans="1:23" ht="14.25" customHeight="1">
      <c r="A145" s="8">
        <v>51</v>
      </c>
      <c r="U145" s="54"/>
      <c r="V145" s="54"/>
      <c r="W145" s="54"/>
    </row>
    <row r="146" spans="1:23" ht="14.25" customHeight="1">
      <c r="A146" s="8">
        <v>52</v>
      </c>
      <c r="U146" s="54"/>
      <c r="V146" s="54"/>
      <c r="W146" s="54"/>
    </row>
    <row r="147" spans="1:23" ht="14.25" customHeight="1">
      <c r="A147" s="8">
        <v>53</v>
      </c>
      <c r="U147" s="54"/>
      <c r="V147" s="54"/>
      <c r="W147" s="54"/>
    </row>
    <row r="148" spans="1:23" ht="14.25" customHeight="1">
      <c r="A148" s="8">
        <v>54</v>
      </c>
      <c r="U148" s="54"/>
      <c r="V148" s="54"/>
      <c r="W148" s="54"/>
    </row>
    <row r="149" spans="1:23" ht="14.25" customHeight="1">
      <c r="A149" s="8">
        <v>55</v>
      </c>
      <c r="U149" s="54"/>
      <c r="V149" s="54"/>
      <c r="W149" s="54"/>
    </row>
    <row r="150" spans="1:23" ht="14.25" customHeight="1">
      <c r="A150" s="8">
        <v>56</v>
      </c>
      <c r="U150" s="54"/>
      <c r="V150" s="54"/>
      <c r="W150" s="54"/>
    </row>
    <row r="151" spans="1:23" ht="14.25" customHeight="1">
      <c r="A151" s="8">
        <v>57</v>
      </c>
      <c r="U151" s="54"/>
      <c r="V151" s="54"/>
      <c r="W151" s="54"/>
    </row>
    <row r="152" spans="1:23" ht="14.25" customHeight="1">
      <c r="A152" s="8">
        <v>58</v>
      </c>
      <c r="U152" s="54"/>
      <c r="V152" s="54"/>
      <c r="W152" s="54"/>
    </row>
    <row r="153" spans="1:23" ht="14.25" customHeight="1">
      <c r="A153" s="8">
        <v>59</v>
      </c>
      <c r="U153" s="54"/>
      <c r="V153" s="54"/>
      <c r="W153" s="54"/>
    </row>
    <row r="154" spans="1:23" ht="14.25" customHeight="1">
      <c r="A154" s="8">
        <v>60</v>
      </c>
      <c r="U154" s="54"/>
      <c r="V154" s="54"/>
      <c r="W154" s="54"/>
    </row>
    <row r="155" spans="1:23" ht="14.25" customHeight="1">
      <c r="A155" s="8">
        <v>61</v>
      </c>
      <c r="U155" s="54"/>
      <c r="V155" s="54"/>
      <c r="W155" s="54"/>
    </row>
    <row r="156" spans="1:23" ht="14.25" customHeight="1">
      <c r="A156" s="8">
        <v>62</v>
      </c>
      <c r="U156" s="54"/>
      <c r="V156" s="54"/>
      <c r="W156" s="54"/>
    </row>
    <row r="157" spans="1:23" ht="14.25" customHeight="1">
      <c r="A157" s="8">
        <v>63</v>
      </c>
      <c r="U157" s="54"/>
      <c r="V157" s="54"/>
      <c r="W157" s="54"/>
    </row>
    <row r="158" spans="1:23" ht="14.25" customHeight="1">
      <c r="A158" s="8">
        <v>64</v>
      </c>
      <c r="U158" s="54"/>
      <c r="V158" s="54"/>
      <c r="W158" s="54"/>
    </row>
    <row r="159" spans="1:23" ht="14.25" customHeight="1">
      <c r="A159" s="8">
        <v>65</v>
      </c>
      <c r="U159" s="54"/>
      <c r="V159" s="54"/>
      <c r="W159" s="54"/>
    </row>
    <row r="160" spans="1:23" ht="14.25" customHeight="1">
      <c r="A160" s="8">
        <v>66</v>
      </c>
      <c r="U160" s="54"/>
      <c r="V160" s="54"/>
      <c r="W160" s="54"/>
    </row>
    <row r="161" spans="1:23" ht="14.25" customHeight="1">
      <c r="A161" s="8">
        <v>67</v>
      </c>
      <c r="U161" s="54"/>
      <c r="V161" s="54"/>
      <c r="W161" s="54"/>
    </row>
    <row r="162" spans="1:23" ht="14.25" customHeight="1">
      <c r="A162" s="8">
        <v>68</v>
      </c>
      <c r="U162" s="54"/>
      <c r="V162" s="54"/>
      <c r="W162" s="54"/>
    </row>
    <row r="163" spans="1:23" ht="14.25" customHeight="1">
      <c r="A163" s="8">
        <v>69</v>
      </c>
      <c r="U163" s="54"/>
      <c r="V163" s="54"/>
      <c r="W163" s="54"/>
    </row>
    <row r="164" spans="1:23" ht="14.25" customHeight="1">
      <c r="A164" s="8">
        <v>70</v>
      </c>
      <c r="U164" s="54"/>
      <c r="V164" s="54"/>
      <c r="W164" s="54"/>
    </row>
    <row r="165" spans="1:23" ht="14.25" customHeight="1">
      <c r="A165" s="8">
        <v>71</v>
      </c>
      <c r="U165" s="54"/>
      <c r="V165" s="54"/>
      <c r="W165" s="54"/>
    </row>
    <row r="166" spans="1:23" ht="14.25" customHeight="1">
      <c r="A166" s="8">
        <v>72</v>
      </c>
      <c r="U166" s="54"/>
      <c r="V166" s="54"/>
      <c r="W166" s="54"/>
    </row>
    <row r="167" spans="1:23" ht="14.25" customHeight="1">
      <c r="A167" s="8">
        <v>73</v>
      </c>
      <c r="U167" s="54"/>
      <c r="V167" s="54"/>
      <c r="W167" s="54"/>
    </row>
    <row r="168" spans="1:23" ht="14.25" customHeight="1">
      <c r="A168" s="8">
        <v>74</v>
      </c>
      <c r="U168" s="54"/>
      <c r="V168" s="54"/>
      <c r="W168" s="54"/>
    </row>
    <row r="169" spans="1:23" ht="14.25" customHeight="1">
      <c r="A169" s="8">
        <v>75</v>
      </c>
      <c r="U169" s="54"/>
      <c r="V169" s="54"/>
      <c r="W169" s="54"/>
    </row>
    <row r="170" spans="1:23" ht="14.25" customHeight="1">
      <c r="A170" s="8">
        <v>76</v>
      </c>
      <c r="U170" s="54"/>
      <c r="V170" s="54"/>
      <c r="W170" s="54"/>
    </row>
    <row r="171" spans="1:23" ht="14.25" customHeight="1">
      <c r="A171" s="8">
        <v>77</v>
      </c>
      <c r="U171" s="54"/>
      <c r="V171" s="54"/>
      <c r="W171" s="54"/>
    </row>
    <row r="172" spans="1:23" ht="14.25" customHeight="1">
      <c r="A172" s="8">
        <v>78</v>
      </c>
      <c r="U172" s="54"/>
      <c r="V172" s="54"/>
      <c r="W172" s="54"/>
    </row>
    <row r="173" spans="1:23" ht="14.25" customHeight="1">
      <c r="A173" s="8">
        <v>79</v>
      </c>
      <c r="U173" s="54"/>
      <c r="V173" s="54"/>
      <c r="W173" s="54"/>
    </row>
    <row r="174" spans="1:23" ht="14.25" customHeight="1">
      <c r="A174" s="8">
        <v>80</v>
      </c>
      <c r="U174" s="54"/>
      <c r="V174" s="54"/>
      <c r="W174" s="54"/>
    </row>
    <row r="175" spans="1:23" ht="14.25" customHeight="1">
      <c r="A175" s="8">
        <v>81</v>
      </c>
      <c r="U175" s="54"/>
      <c r="V175" s="54"/>
      <c r="W175" s="54"/>
    </row>
    <row r="176" spans="1:23" ht="14.25" customHeight="1">
      <c r="A176" s="8">
        <v>82</v>
      </c>
      <c r="U176" s="54"/>
      <c r="V176" s="54"/>
      <c r="W176" s="54"/>
    </row>
    <row r="177" spans="21:23" ht="14.25" customHeight="1">
      <c r="U177" s="54"/>
      <c r="V177" s="54"/>
      <c r="W177" s="54"/>
    </row>
    <row r="178" spans="21:23" ht="14.25" customHeight="1">
      <c r="U178" s="54"/>
      <c r="V178" s="54"/>
      <c r="W178" s="54"/>
    </row>
    <row r="179" spans="21:23" ht="14.25" customHeight="1">
      <c r="U179" s="54"/>
      <c r="V179" s="54"/>
      <c r="W179" s="54"/>
    </row>
    <row r="180" spans="21:23" ht="14.25" customHeight="1">
      <c r="U180" s="54"/>
      <c r="V180" s="54"/>
      <c r="W180" s="54"/>
    </row>
    <row r="181" spans="21:23" ht="14.25" customHeight="1">
      <c r="U181" s="54"/>
      <c r="V181" s="54"/>
      <c r="W181" s="54"/>
    </row>
    <row r="182" spans="21:23" ht="14.25" customHeight="1">
      <c r="U182" s="54"/>
      <c r="V182" s="54"/>
      <c r="W182" s="54"/>
    </row>
    <row r="183" spans="21:23" ht="14.25" customHeight="1">
      <c r="U183" s="54"/>
      <c r="V183" s="54"/>
      <c r="W183" s="54"/>
    </row>
    <row r="184" spans="21:23" ht="14.25" customHeight="1">
      <c r="U184" s="54"/>
      <c r="V184" s="54"/>
      <c r="W184" s="54"/>
    </row>
    <row r="185" spans="21:23" ht="14.25" customHeight="1">
      <c r="U185" s="54"/>
      <c r="V185" s="54"/>
      <c r="W185" s="54"/>
    </row>
    <row r="186" spans="21:23" ht="14.25" customHeight="1">
      <c r="U186" s="54"/>
      <c r="V186" s="54"/>
      <c r="W186" s="54"/>
    </row>
    <row r="187" spans="21:23" ht="14.25" customHeight="1">
      <c r="U187" s="54"/>
      <c r="V187" s="54"/>
      <c r="W187" s="54"/>
    </row>
    <row r="188" spans="21:23" ht="14.25" customHeight="1">
      <c r="U188" s="54"/>
      <c r="V188" s="54"/>
      <c r="W188" s="54"/>
    </row>
    <row r="189" spans="21:23" ht="14.25" customHeight="1">
      <c r="U189" s="54"/>
      <c r="V189" s="54"/>
      <c r="W189" s="54"/>
    </row>
    <row r="190" spans="21:23" ht="14.25" customHeight="1">
      <c r="U190" s="54"/>
      <c r="V190" s="54"/>
      <c r="W190" s="54"/>
    </row>
    <row r="191" spans="21:23" ht="14.25" customHeight="1">
      <c r="U191" s="54"/>
      <c r="V191" s="54"/>
      <c r="W191" s="54"/>
    </row>
    <row r="192" spans="21:23" ht="14.25" customHeight="1">
      <c r="U192" s="54"/>
      <c r="V192" s="54"/>
      <c r="W192" s="54"/>
    </row>
    <row r="193" spans="21:23" ht="14.25" customHeight="1">
      <c r="U193" s="54"/>
      <c r="V193" s="54"/>
      <c r="W193" s="54"/>
    </row>
    <row r="194" spans="21:23" ht="14.25" customHeight="1">
      <c r="U194" s="54"/>
      <c r="V194" s="54"/>
      <c r="W194" s="54"/>
    </row>
    <row r="195" spans="21:23" ht="14.25" customHeight="1">
      <c r="U195" s="54"/>
      <c r="V195" s="54"/>
      <c r="W195" s="54"/>
    </row>
    <row r="196" spans="21:23" ht="14.25" customHeight="1">
      <c r="U196" s="54"/>
      <c r="V196" s="54"/>
      <c r="W196" s="54"/>
    </row>
    <row r="197" spans="21:23" ht="14.25" customHeight="1">
      <c r="U197" s="54"/>
      <c r="V197" s="54"/>
      <c r="W197" s="54"/>
    </row>
    <row r="198" spans="21:23" ht="14.25" customHeight="1">
      <c r="U198" s="54"/>
      <c r="V198" s="54"/>
      <c r="W198" s="54"/>
    </row>
    <row r="199" spans="21:23" ht="14.25" customHeight="1">
      <c r="U199" s="54"/>
      <c r="V199" s="54"/>
      <c r="W199" s="54"/>
    </row>
    <row r="200" spans="21:23" ht="14.25" customHeight="1">
      <c r="U200" s="54"/>
      <c r="V200" s="54"/>
      <c r="W200" s="54"/>
    </row>
    <row r="201" spans="21:23" ht="14.25" customHeight="1">
      <c r="U201" s="54"/>
      <c r="V201" s="54"/>
      <c r="W201" s="54"/>
    </row>
    <row r="202" spans="21:23" ht="14.25" customHeight="1">
      <c r="U202" s="54"/>
      <c r="V202" s="54"/>
      <c r="W202" s="54"/>
    </row>
    <row r="203" spans="21:23" ht="14.25" customHeight="1">
      <c r="U203" s="54"/>
      <c r="V203" s="54"/>
      <c r="W203" s="54"/>
    </row>
    <row r="204" spans="21:23" ht="14.25" customHeight="1">
      <c r="U204" s="54"/>
      <c r="V204" s="54"/>
      <c r="W204" s="54"/>
    </row>
    <row r="205" spans="21:23" ht="14.25" customHeight="1">
      <c r="U205" s="54"/>
      <c r="V205" s="54"/>
      <c r="W205" s="54"/>
    </row>
    <row r="206" spans="21:23" ht="14.25" customHeight="1">
      <c r="U206" s="54"/>
      <c r="V206" s="54"/>
      <c r="W206" s="54"/>
    </row>
    <row r="207" spans="21:23" ht="14.25" customHeight="1">
      <c r="U207" s="54"/>
      <c r="V207" s="54"/>
      <c r="W207" s="54"/>
    </row>
    <row r="208" spans="21:23" ht="14.25" customHeight="1">
      <c r="U208" s="54"/>
      <c r="V208" s="54"/>
      <c r="W208" s="54"/>
    </row>
    <row r="209" spans="21:23" ht="14.25" customHeight="1">
      <c r="U209" s="54"/>
      <c r="V209" s="54"/>
      <c r="W209" s="54"/>
    </row>
    <row r="210" spans="21:23" ht="14.25" customHeight="1">
      <c r="U210" s="54"/>
      <c r="V210" s="54"/>
      <c r="W210" s="54"/>
    </row>
    <row r="211" spans="21:23" ht="14.25" customHeight="1">
      <c r="U211" s="54"/>
      <c r="V211" s="54"/>
      <c r="W211" s="54"/>
    </row>
    <row r="212" spans="21:23" ht="14.25" customHeight="1">
      <c r="U212" s="54"/>
      <c r="V212" s="54"/>
      <c r="W212" s="54"/>
    </row>
    <row r="213" spans="21:23" ht="14.25" customHeight="1">
      <c r="U213" s="54"/>
      <c r="V213" s="54"/>
      <c r="W213" s="54"/>
    </row>
    <row r="214" spans="21:23" ht="14.25" customHeight="1">
      <c r="U214" s="54"/>
      <c r="V214" s="54"/>
      <c r="W214" s="54"/>
    </row>
    <row r="215" spans="21:23" ht="14.25" customHeight="1">
      <c r="U215" s="54"/>
      <c r="V215" s="54"/>
      <c r="W215" s="54"/>
    </row>
    <row r="216" spans="21:23" ht="14.25" customHeight="1">
      <c r="U216" s="54"/>
      <c r="V216" s="54"/>
      <c r="W216" s="54"/>
    </row>
    <row r="217" spans="21:23" ht="14.25" customHeight="1">
      <c r="U217" s="54"/>
      <c r="V217" s="54"/>
      <c r="W217" s="54"/>
    </row>
    <row r="218" spans="21:23" ht="14.25" customHeight="1">
      <c r="U218" s="54"/>
      <c r="V218" s="54"/>
      <c r="W218" s="54"/>
    </row>
    <row r="219" spans="21:23" ht="14.25" customHeight="1">
      <c r="U219" s="54"/>
      <c r="V219" s="54"/>
      <c r="W219" s="54"/>
    </row>
    <row r="220" spans="21:23" ht="14.25" customHeight="1">
      <c r="U220" s="54"/>
      <c r="V220" s="54"/>
      <c r="W220" s="54"/>
    </row>
    <row r="221" spans="21:23" ht="14.25" customHeight="1">
      <c r="U221" s="54"/>
      <c r="V221" s="54"/>
      <c r="W221" s="54"/>
    </row>
    <row r="222" spans="21:23" ht="14.25" customHeight="1">
      <c r="U222" s="54"/>
      <c r="V222" s="54"/>
      <c r="W222" s="54"/>
    </row>
    <row r="223" spans="21:23" ht="14.25" customHeight="1">
      <c r="U223" s="54"/>
      <c r="V223" s="54"/>
      <c r="W223" s="54"/>
    </row>
    <row r="224" spans="21:23" ht="14.25" customHeight="1">
      <c r="U224" s="54"/>
      <c r="V224" s="54"/>
      <c r="W224" s="54"/>
    </row>
    <row r="225" spans="21:23" ht="14.25" customHeight="1">
      <c r="U225" s="54"/>
      <c r="V225" s="54"/>
      <c r="W225" s="54"/>
    </row>
    <row r="226" spans="21:23" ht="14.25" customHeight="1">
      <c r="U226" s="54"/>
      <c r="V226" s="54"/>
      <c r="W226" s="54"/>
    </row>
    <row r="227" spans="21:23" ht="14.25" customHeight="1">
      <c r="U227" s="54"/>
      <c r="V227" s="54"/>
      <c r="W227" s="54"/>
    </row>
    <row r="228" spans="21:23" ht="14.25" customHeight="1">
      <c r="U228" s="54"/>
      <c r="V228" s="54"/>
      <c r="W228" s="54"/>
    </row>
    <row r="229" spans="21:23" ht="14.25" customHeight="1">
      <c r="U229" s="54"/>
      <c r="V229" s="54"/>
      <c r="W229" s="54"/>
    </row>
    <row r="230" spans="21:23" ht="14.25" customHeight="1">
      <c r="U230" s="54"/>
      <c r="V230" s="54"/>
      <c r="W230" s="54"/>
    </row>
    <row r="231" spans="21:23" ht="14.25" customHeight="1">
      <c r="U231" s="54"/>
      <c r="V231" s="54"/>
      <c r="W231" s="54"/>
    </row>
    <row r="232" spans="21:23" ht="14.25" customHeight="1">
      <c r="U232" s="54"/>
      <c r="V232" s="54"/>
      <c r="W232" s="54"/>
    </row>
    <row r="233" spans="21:23" ht="14.25" customHeight="1">
      <c r="U233" s="54"/>
      <c r="V233" s="54"/>
      <c r="W233" s="54"/>
    </row>
    <row r="234" spans="21:23" ht="14.25" customHeight="1">
      <c r="U234" s="54"/>
      <c r="V234" s="54"/>
      <c r="W234" s="54"/>
    </row>
    <row r="235" spans="21:23" ht="14.25" customHeight="1">
      <c r="U235" s="54"/>
      <c r="V235" s="54"/>
      <c r="W235" s="54"/>
    </row>
    <row r="236" spans="21:23" ht="14.25" customHeight="1">
      <c r="U236" s="54"/>
      <c r="V236" s="54"/>
      <c r="W236" s="54"/>
    </row>
    <row r="237" spans="21:23" ht="14.25" customHeight="1">
      <c r="U237" s="54"/>
      <c r="V237" s="54"/>
      <c r="W237" s="54"/>
    </row>
    <row r="238" spans="21:23" ht="14.25" customHeight="1">
      <c r="U238" s="54"/>
      <c r="V238" s="54"/>
      <c r="W238" s="54"/>
    </row>
    <row r="239" spans="21:23" ht="14.25" customHeight="1">
      <c r="U239" s="54"/>
      <c r="V239" s="54"/>
      <c r="W239" s="54"/>
    </row>
    <row r="240" spans="21:23" ht="14.25" customHeight="1">
      <c r="U240" s="54"/>
      <c r="V240" s="54"/>
      <c r="W240" s="54"/>
    </row>
    <row r="241" spans="21:23" ht="14.25" customHeight="1">
      <c r="U241" s="54"/>
      <c r="V241" s="54"/>
      <c r="W241" s="54"/>
    </row>
    <row r="242" spans="21:23" ht="14.25" customHeight="1">
      <c r="U242" s="54"/>
      <c r="V242" s="54"/>
      <c r="W242" s="54"/>
    </row>
    <row r="243" spans="21:23" ht="14.25" customHeight="1">
      <c r="U243" s="54"/>
      <c r="V243" s="54"/>
      <c r="W243" s="54"/>
    </row>
    <row r="244" spans="21:23" ht="14.25" customHeight="1">
      <c r="U244" s="54"/>
      <c r="V244" s="54"/>
      <c r="W244" s="54"/>
    </row>
    <row r="245" spans="21:23" ht="14.25" customHeight="1">
      <c r="U245" s="54"/>
      <c r="V245" s="54"/>
      <c r="W245" s="54"/>
    </row>
    <row r="246" spans="21:23" ht="14.25" customHeight="1">
      <c r="U246" s="54"/>
      <c r="V246" s="54"/>
      <c r="W246" s="54"/>
    </row>
    <row r="247" spans="21:23" ht="14.25" customHeight="1">
      <c r="U247" s="54"/>
      <c r="V247" s="54"/>
      <c r="W247" s="54"/>
    </row>
    <row r="248" spans="21:23" ht="14.25" customHeight="1">
      <c r="U248" s="54"/>
      <c r="V248" s="54"/>
      <c r="W248" s="54"/>
    </row>
    <row r="249" spans="21:23" ht="14.25" customHeight="1">
      <c r="U249" s="54"/>
      <c r="V249" s="54"/>
      <c r="W249" s="54"/>
    </row>
    <row r="250" spans="21:23" ht="14.25" customHeight="1">
      <c r="U250" s="54"/>
      <c r="V250" s="54"/>
      <c r="W250" s="54"/>
    </row>
    <row r="251" spans="21:23" ht="14.25" customHeight="1">
      <c r="U251" s="54"/>
      <c r="V251" s="54"/>
      <c r="W251" s="54"/>
    </row>
    <row r="252" spans="21:23" ht="14.25" customHeight="1">
      <c r="U252" s="54"/>
      <c r="V252" s="54"/>
      <c r="W252" s="54"/>
    </row>
    <row r="253" spans="21:23" ht="14.25" customHeight="1">
      <c r="U253" s="54"/>
      <c r="V253" s="54"/>
      <c r="W253" s="54"/>
    </row>
    <row r="254" spans="21:23" ht="14.25" customHeight="1">
      <c r="U254" s="54"/>
      <c r="V254" s="54"/>
      <c r="W254" s="54"/>
    </row>
    <row r="255" spans="21:23" ht="14.25" customHeight="1">
      <c r="U255" s="54"/>
      <c r="V255" s="54"/>
      <c r="W255" s="54"/>
    </row>
    <row r="256" spans="21:23" ht="14.25" customHeight="1">
      <c r="U256" s="54"/>
      <c r="V256" s="54"/>
      <c r="W256" s="54"/>
    </row>
    <row r="257" spans="21:23" ht="14.25" customHeight="1">
      <c r="U257" s="54"/>
      <c r="V257" s="54"/>
      <c r="W257" s="54"/>
    </row>
    <row r="258" spans="21:23" ht="14.25" customHeight="1">
      <c r="U258" s="54"/>
      <c r="V258" s="54"/>
      <c r="W258" s="54"/>
    </row>
    <row r="259" spans="21:23" ht="14.25" customHeight="1">
      <c r="U259" s="54"/>
      <c r="V259" s="54"/>
      <c r="W259" s="54"/>
    </row>
    <row r="260" spans="21:23" ht="14.25" customHeight="1">
      <c r="U260" s="54"/>
      <c r="V260" s="54"/>
      <c r="W260" s="54"/>
    </row>
    <row r="261" spans="21:23" ht="14.25" customHeight="1">
      <c r="U261" s="54"/>
      <c r="V261" s="54"/>
      <c r="W261" s="54"/>
    </row>
    <row r="262" spans="21:23" ht="14.25" customHeight="1">
      <c r="U262" s="54"/>
      <c r="V262" s="54"/>
      <c r="W262" s="54"/>
    </row>
    <row r="263" spans="21:23" ht="14.25" customHeight="1">
      <c r="U263" s="54"/>
      <c r="V263" s="54"/>
      <c r="W263" s="54"/>
    </row>
    <row r="264" spans="21:23" ht="14.25" customHeight="1">
      <c r="U264" s="54"/>
      <c r="V264" s="54"/>
      <c r="W264" s="54"/>
    </row>
    <row r="265" spans="21:23" ht="14.25" customHeight="1">
      <c r="U265" s="54"/>
      <c r="V265" s="54"/>
      <c r="W265" s="54"/>
    </row>
    <row r="266" spans="21:23" ht="14.25" customHeight="1">
      <c r="U266" s="54"/>
      <c r="V266" s="54"/>
      <c r="W266" s="54"/>
    </row>
    <row r="267" spans="21:23" ht="14.25" customHeight="1">
      <c r="U267" s="54"/>
      <c r="V267" s="54"/>
      <c r="W267" s="54"/>
    </row>
    <row r="268" spans="21:23" ht="14.25" customHeight="1">
      <c r="U268" s="54"/>
      <c r="V268" s="54"/>
      <c r="W268" s="54"/>
    </row>
    <row r="269" spans="21:23" ht="14.25" customHeight="1">
      <c r="U269" s="54"/>
      <c r="V269" s="54"/>
      <c r="W269" s="54"/>
    </row>
    <row r="270" spans="21:23" ht="14.25" customHeight="1">
      <c r="U270" s="54"/>
      <c r="V270" s="54"/>
      <c r="W270" s="54"/>
    </row>
    <row r="271" spans="21:23" ht="14.25" customHeight="1">
      <c r="U271" s="54"/>
      <c r="V271" s="54"/>
      <c r="W271" s="54"/>
    </row>
    <row r="272" spans="21:23" ht="14.25" customHeight="1">
      <c r="U272" s="54"/>
      <c r="V272" s="54"/>
      <c r="W272" s="54"/>
    </row>
    <row r="273" spans="21:23" ht="14.25" customHeight="1">
      <c r="U273" s="54"/>
      <c r="V273" s="54"/>
      <c r="W273" s="54"/>
    </row>
    <row r="274" spans="21:23" ht="14.25" customHeight="1">
      <c r="U274" s="54"/>
      <c r="V274" s="54"/>
      <c r="W274" s="54"/>
    </row>
    <row r="275" spans="21:23" ht="14.25" customHeight="1">
      <c r="U275" s="54"/>
      <c r="V275" s="54"/>
      <c r="W275" s="54"/>
    </row>
    <row r="276" spans="21:23" ht="14.25" customHeight="1">
      <c r="U276" s="54"/>
      <c r="V276" s="54"/>
      <c r="W276" s="54"/>
    </row>
    <row r="277" spans="21:23" ht="14.25" customHeight="1">
      <c r="U277" s="54"/>
      <c r="V277" s="54"/>
      <c r="W277" s="54"/>
    </row>
    <row r="278" spans="21:23" ht="14.25" customHeight="1">
      <c r="U278" s="54"/>
      <c r="V278" s="54"/>
      <c r="W278" s="54"/>
    </row>
    <row r="279" spans="21:23" ht="14.25" customHeight="1">
      <c r="U279" s="54"/>
      <c r="V279" s="54"/>
      <c r="W279" s="54"/>
    </row>
    <row r="280" spans="21:23" ht="14.25" customHeight="1">
      <c r="U280" s="54"/>
      <c r="V280" s="54"/>
      <c r="W280" s="54"/>
    </row>
    <row r="281" spans="21:23" ht="14.25" customHeight="1">
      <c r="U281" s="54"/>
      <c r="V281" s="54"/>
      <c r="W281" s="54"/>
    </row>
    <row r="282" spans="21:23" ht="14.25" customHeight="1">
      <c r="U282" s="54"/>
      <c r="V282" s="54"/>
      <c r="W282" s="54"/>
    </row>
    <row r="283" spans="21:23" ht="14.25" customHeight="1">
      <c r="U283" s="54"/>
      <c r="V283" s="54"/>
      <c r="W283" s="54"/>
    </row>
    <row r="284" spans="21:23" ht="14.25" customHeight="1">
      <c r="U284" s="54"/>
      <c r="V284" s="54"/>
      <c r="W284" s="54"/>
    </row>
    <row r="285" spans="21:23" ht="14.25" customHeight="1">
      <c r="U285" s="54"/>
      <c r="V285" s="54"/>
      <c r="W285" s="54"/>
    </row>
    <row r="286" spans="21:23" ht="14.25" customHeight="1">
      <c r="U286" s="54"/>
      <c r="V286" s="54"/>
      <c r="W286" s="54"/>
    </row>
    <row r="287" spans="21:23" ht="14.25" customHeight="1">
      <c r="U287" s="54"/>
      <c r="V287" s="54"/>
      <c r="W287" s="54"/>
    </row>
    <row r="288" spans="21:23" ht="14.25" customHeight="1">
      <c r="U288" s="54"/>
      <c r="V288" s="54"/>
      <c r="W288" s="54"/>
    </row>
    <row r="289" spans="21:23" ht="14.25" customHeight="1">
      <c r="U289" s="54"/>
      <c r="V289" s="54"/>
      <c r="W289" s="54"/>
    </row>
    <row r="290" spans="21:23" ht="14.25" customHeight="1">
      <c r="U290" s="54"/>
      <c r="V290" s="54"/>
      <c r="W290" s="54"/>
    </row>
    <row r="291" spans="21:23" ht="14.25" customHeight="1">
      <c r="U291" s="54"/>
      <c r="V291" s="54"/>
      <c r="W291" s="54"/>
    </row>
    <row r="292" spans="21:23" ht="14.25" customHeight="1">
      <c r="U292" s="54"/>
      <c r="V292" s="54"/>
      <c r="W292" s="54"/>
    </row>
    <row r="293" spans="21:23" ht="14.25" customHeight="1">
      <c r="U293" s="54"/>
      <c r="V293" s="54"/>
      <c r="W293" s="54"/>
    </row>
    <row r="294" spans="21:23" ht="14.25" customHeight="1">
      <c r="U294" s="54"/>
      <c r="V294" s="54"/>
      <c r="W294" s="54"/>
    </row>
    <row r="295" spans="21:23" ht="14.25" customHeight="1">
      <c r="U295" s="54"/>
      <c r="V295" s="54"/>
      <c r="W295" s="54"/>
    </row>
    <row r="296" spans="21:23" ht="14.25" customHeight="1">
      <c r="U296" s="54"/>
      <c r="V296" s="54"/>
      <c r="W296" s="54"/>
    </row>
    <row r="297" spans="21:23" ht="14.25" customHeight="1">
      <c r="U297" s="54"/>
      <c r="V297" s="54"/>
      <c r="W297" s="54"/>
    </row>
    <row r="298" spans="21:23" ht="14.25" customHeight="1">
      <c r="U298" s="54"/>
      <c r="V298" s="54"/>
      <c r="W298" s="54"/>
    </row>
    <row r="299" spans="21:23" ht="14.25" customHeight="1">
      <c r="U299" s="54"/>
      <c r="V299" s="54"/>
      <c r="W299" s="54"/>
    </row>
    <row r="300" spans="21:23" ht="14.25" customHeight="1">
      <c r="U300" s="54"/>
      <c r="V300" s="54"/>
      <c r="W300" s="54"/>
    </row>
    <row r="301" spans="21:23" ht="14.25" customHeight="1">
      <c r="U301" s="54"/>
      <c r="V301" s="54"/>
      <c r="W301" s="54"/>
    </row>
    <row r="302" spans="21:23" ht="14.25" customHeight="1">
      <c r="U302" s="54"/>
      <c r="V302" s="54"/>
      <c r="W302" s="54"/>
    </row>
    <row r="303" spans="21:23" ht="14.25" customHeight="1">
      <c r="U303" s="54"/>
      <c r="V303" s="54"/>
      <c r="W303" s="54"/>
    </row>
    <row r="304" spans="21:23" ht="14.25" customHeight="1">
      <c r="U304" s="54"/>
      <c r="V304" s="54"/>
      <c r="W304" s="54"/>
    </row>
    <row r="305" spans="21:23" ht="14.25" customHeight="1">
      <c r="U305" s="54"/>
      <c r="V305" s="54"/>
      <c r="W305" s="54"/>
    </row>
    <row r="306" spans="21:23" ht="14.25" customHeight="1">
      <c r="U306" s="54"/>
      <c r="V306" s="54"/>
      <c r="W306" s="54"/>
    </row>
    <row r="307" spans="21:23" ht="14.25" customHeight="1">
      <c r="U307" s="54"/>
      <c r="V307" s="54"/>
      <c r="W307" s="54"/>
    </row>
    <row r="308" spans="21:23" ht="14.25" customHeight="1">
      <c r="U308" s="54"/>
      <c r="V308" s="54"/>
      <c r="W308" s="54"/>
    </row>
    <row r="309" spans="21:23" ht="14.25" customHeight="1">
      <c r="U309" s="54"/>
      <c r="V309" s="54"/>
      <c r="W309" s="54"/>
    </row>
    <row r="310" spans="21:23" ht="14.25" customHeight="1">
      <c r="U310" s="54"/>
      <c r="V310" s="54"/>
      <c r="W310" s="54"/>
    </row>
    <row r="311" spans="21:23" ht="14.25" customHeight="1">
      <c r="U311" s="54"/>
      <c r="V311" s="54"/>
      <c r="W311" s="54"/>
    </row>
    <row r="312" spans="21:23" ht="14.25" customHeight="1">
      <c r="U312" s="54"/>
      <c r="V312" s="54"/>
      <c r="W312" s="54"/>
    </row>
    <row r="313" spans="21:23" ht="14.25" customHeight="1">
      <c r="U313" s="54"/>
      <c r="V313" s="54"/>
      <c r="W313" s="54"/>
    </row>
    <row r="314" spans="21:23" ht="14.25" customHeight="1">
      <c r="U314" s="54"/>
      <c r="V314" s="54"/>
      <c r="W314" s="54"/>
    </row>
    <row r="315" spans="21:23" ht="14.25" customHeight="1">
      <c r="U315" s="54"/>
      <c r="V315" s="54"/>
      <c r="W315" s="54"/>
    </row>
    <row r="316" spans="21:23" ht="14.25" customHeight="1">
      <c r="U316" s="54"/>
      <c r="V316" s="54"/>
      <c r="W316" s="54"/>
    </row>
    <row r="317" spans="21:23" ht="14.25" customHeight="1">
      <c r="U317" s="54"/>
      <c r="V317" s="54"/>
      <c r="W317" s="54"/>
    </row>
    <row r="318" spans="21:23" ht="14.25" customHeight="1">
      <c r="U318" s="54"/>
      <c r="V318" s="54"/>
      <c r="W318" s="54"/>
    </row>
    <row r="319" spans="21:23" ht="14.25" customHeight="1">
      <c r="U319" s="54"/>
      <c r="V319" s="54"/>
      <c r="W319" s="54"/>
    </row>
    <row r="320" spans="21:23" ht="14.25" customHeight="1">
      <c r="U320" s="54"/>
      <c r="V320" s="54"/>
      <c r="W320" s="54"/>
    </row>
    <row r="321" spans="21:23" ht="14.25" customHeight="1">
      <c r="U321" s="54"/>
      <c r="V321" s="54"/>
      <c r="W321" s="54"/>
    </row>
    <row r="322" spans="21:23" ht="14.25" customHeight="1">
      <c r="U322" s="54"/>
      <c r="V322" s="54"/>
      <c r="W322" s="54"/>
    </row>
    <row r="323" spans="21:23" ht="14.25" customHeight="1">
      <c r="U323" s="54"/>
      <c r="V323" s="54"/>
      <c r="W323" s="54"/>
    </row>
    <row r="324" spans="21:23" ht="14.25" customHeight="1">
      <c r="U324" s="54"/>
      <c r="V324" s="54"/>
      <c r="W324" s="54"/>
    </row>
    <row r="325" spans="21:23" ht="14.25" customHeight="1">
      <c r="U325" s="54"/>
      <c r="V325" s="54"/>
      <c r="W325" s="54"/>
    </row>
    <row r="326" spans="21:23" ht="14.25" customHeight="1">
      <c r="U326" s="54"/>
      <c r="V326" s="54"/>
      <c r="W326" s="54"/>
    </row>
    <row r="327" spans="21:23" ht="14.25" customHeight="1">
      <c r="U327" s="54"/>
      <c r="V327" s="54"/>
      <c r="W327" s="54"/>
    </row>
    <row r="328" spans="21:23" ht="14.25" customHeight="1">
      <c r="U328" s="54"/>
      <c r="V328" s="54"/>
      <c r="W328" s="54"/>
    </row>
    <row r="329" spans="21:23" ht="14.25" customHeight="1">
      <c r="U329" s="54"/>
      <c r="V329" s="54"/>
      <c r="W329" s="54"/>
    </row>
    <row r="330" spans="21:23" ht="14.25" customHeight="1">
      <c r="U330" s="54"/>
      <c r="V330" s="54"/>
      <c r="W330" s="54"/>
    </row>
    <row r="331" spans="21:23" ht="14.25" customHeight="1">
      <c r="U331" s="54"/>
      <c r="V331" s="54"/>
      <c r="W331" s="54"/>
    </row>
    <row r="332" spans="21:23" ht="14.25" customHeight="1">
      <c r="U332" s="54"/>
      <c r="V332" s="54"/>
      <c r="W332" s="54"/>
    </row>
    <row r="333" spans="21:23" ht="14.25" customHeight="1">
      <c r="U333" s="54"/>
      <c r="V333" s="54"/>
      <c r="W333" s="54"/>
    </row>
    <row r="334" spans="21:23" ht="14.25" customHeight="1">
      <c r="U334" s="54"/>
      <c r="V334" s="54"/>
      <c r="W334" s="54"/>
    </row>
    <row r="335" spans="21:23" ht="14.25" customHeight="1">
      <c r="U335" s="54"/>
      <c r="V335" s="54"/>
      <c r="W335" s="54"/>
    </row>
    <row r="336" spans="21:23" ht="14.25" customHeight="1">
      <c r="U336" s="54"/>
      <c r="V336" s="54"/>
      <c r="W336" s="54"/>
    </row>
    <row r="337" spans="21:23" ht="14.25" customHeight="1">
      <c r="U337" s="54"/>
      <c r="V337" s="54"/>
      <c r="W337" s="54"/>
    </row>
    <row r="338" spans="21:23" ht="14.25" customHeight="1">
      <c r="U338" s="54"/>
      <c r="V338" s="54"/>
      <c r="W338" s="54"/>
    </row>
    <row r="339" spans="21:23" ht="14.25" customHeight="1">
      <c r="U339" s="54"/>
      <c r="V339" s="54"/>
      <c r="W339" s="54"/>
    </row>
    <row r="340" spans="21:23" ht="14.25" customHeight="1">
      <c r="U340" s="54"/>
      <c r="V340" s="54"/>
      <c r="W340" s="54"/>
    </row>
    <row r="341" spans="21:23" ht="14.25" customHeight="1">
      <c r="U341" s="54"/>
      <c r="V341" s="54"/>
      <c r="W341" s="54"/>
    </row>
    <row r="342" spans="21:23" ht="14.25" customHeight="1">
      <c r="U342" s="54"/>
      <c r="V342" s="54"/>
      <c r="W342" s="54"/>
    </row>
    <row r="343" spans="21:23" ht="14.25" customHeight="1">
      <c r="U343" s="54"/>
      <c r="V343" s="54"/>
      <c r="W343" s="54"/>
    </row>
    <row r="344" spans="21:23" ht="14.25" customHeight="1">
      <c r="U344" s="54"/>
      <c r="V344" s="54"/>
      <c r="W344" s="54"/>
    </row>
    <row r="345" spans="21:23" ht="14.25" customHeight="1">
      <c r="U345" s="54"/>
      <c r="V345" s="54"/>
      <c r="W345" s="54"/>
    </row>
    <row r="346" spans="21:23" ht="14.25" customHeight="1">
      <c r="U346" s="54"/>
      <c r="V346" s="54"/>
      <c r="W346" s="54"/>
    </row>
    <row r="347" spans="21:23" ht="14.25" customHeight="1">
      <c r="U347" s="54"/>
      <c r="V347" s="54"/>
      <c r="W347" s="54"/>
    </row>
    <row r="348" spans="21:23" ht="14.25" customHeight="1">
      <c r="U348" s="54"/>
      <c r="V348" s="54"/>
      <c r="W348" s="54"/>
    </row>
    <row r="349" spans="21:23" ht="14.25" customHeight="1">
      <c r="U349" s="54"/>
      <c r="V349" s="54"/>
      <c r="W349" s="54"/>
    </row>
    <row r="350" spans="21:23" ht="14.25" customHeight="1">
      <c r="U350" s="54"/>
      <c r="V350" s="54"/>
      <c r="W350" s="54"/>
    </row>
    <row r="351" spans="21:23" ht="14.25" customHeight="1">
      <c r="U351" s="54"/>
      <c r="V351" s="54"/>
      <c r="W351" s="54"/>
    </row>
    <row r="352" spans="21:23" ht="14.25" customHeight="1">
      <c r="U352" s="54"/>
      <c r="V352" s="54"/>
      <c r="W352" s="54"/>
    </row>
    <row r="353" spans="21:23" ht="14.25" customHeight="1">
      <c r="U353" s="54"/>
      <c r="V353" s="54"/>
      <c r="W353" s="54"/>
    </row>
    <row r="354" spans="21:23" ht="14.25" customHeight="1">
      <c r="U354" s="54"/>
      <c r="V354" s="54"/>
      <c r="W354" s="54"/>
    </row>
    <row r="355" spans="21:23" ht="14.25" customHeight="1">
      <c r="U355" s="54"/>
      <c r="V355" s="54"/>
      <c r="W355" s="54"/>
    </row>
    <row r="356" spans="21:23" ht="14.25" customHeight="1">
      <c r="U356" s="54"/>
      <c r="V356" s="54"/>
      <c r="W356" s="54"/>
    </row>
    <row r="357" spans="21:23" ht="14.25" customHeight="1">
      <c r="U357" s="54"/>
      <c r="V357" s="54"/>
      <c r="W357" s="54"/>
    </row>
    <row r="358" spans="21:23" ht="14.25" customHeight="1">
      <c r="U358" s="54"/>
      <c r="V358" s="54"/>
      <c r="W358" s="54"/>
    </row>
    <row r="359" spans="21:23" ht="14.25" customHeight="1">
      <c r="U359" s="54"/>
      <c r="V359" s="54"/>
      <c r="W359" s="54"/>
    </row>
    <row r="360" spans="21:23" ht="14.25" customHeight="1">
      <c r="U360" s="54"/>
      <c r="V360" s="54"/>
      <c r="W360" s="54"/>
    </row>
    <row r="361" spans="21:23" ht="14.25" customHeight="1">
      <c r="U361" s="54"/>
      <c r="V361" s="54"/>
      <c r="W361" s="54"/>
    </row>
    <row r="362" spans="21:23" ht="14.25" customHeight="1">
      <c r="U362" s="54"/>
      <c r="V362" s="54"/>
      <c r="W362" s="54"/>
    </row>
    <row r="363" spans="21:23" ht="14.25" customHeight="1">
      <c r="U363" s="54"/>
      <c r="V363" s="54"/>
      <c r="W363" s="54"/>
    </row>
    <row r="364" spans="21:23" ht="14.25" customHeight="1">
      <c r="U364" s="54"/>
      <c r="V364" s="54"/>
      <c r="W364" s="54"/>
    </row>
    <row r="365" spans="21:23" ht="14.25" customHeight="1">
      <c r="U365" s="54"/>
      <c r="V365" s="54"/>
      <c r="W365" s="54"/>
    </row>
    <row r="366" spans="21:23" ht="14.25" customHeight="1">
      <c r="U366" s="54"/>
      <c r="V366" s="54"/>
      <c r="W366" s="54"/>
    </row>
    <row r="367" spans="21:23" ht="14.25" customHeight="1">
      <c r="U367" s="54"/>
      <c r="V367" s="54"/>
      <c r="W367" s="54"/>
    </row>
    <row r="368" spans="21:23" ht="14.25" customHeight="1">
      <c r="U368" s="54"/>
      <c r="V368" s="54"/>
      <c r="W368" s="54"/>
    </row>
    <row r="369" spans="21:23" ht="14.25" customHeight="1">
      <c r="U369" s="54"/>
      <c r="V369" s="54"/>
      <c r="W369" s="54"/>
    </row>
    <row r="370" spans="21:23" ht="14.25" customHeight="1">
      <c r="U370" s="54"/>
      <c r="V370" s="54"/>
      <c r="W370" s="54"/>
    </row>
    <row r="371" spans="21:23" ht="14.25" customHeight="1">
      <c r="U371" s="54"/>
      <c r="V371" s="54"/>
      <c r="W371" s="54"/>
    </row>
    <row r="372" spans="21:23" ht="14.25" customHeight="1">
      <c r="U372" s="54"/>
      <c r="V372" s="54"/>
      <c r="W372" s="54"/>
    </row>
    <row r="373" spans="21:23" ht="14.25" customHeight="1">
      <c r="U373" s="54"/>
      <c r="V373" s="54"/>
      <c r="W373" s="54"/>
    </row>
    <row r="374" spans="21:23" ht="14.25" customHeight="1">
      <c r="U374" s="54"/>
      <c r="V374" s="54"/>
      <c r="W374" s="54"/>
    </row>
    <row r="375" spans="21:23" ht="14.25" customHeight="1">
      <c r="U375" s="54"/>
      <c r="V375" s="54"/>
      <c r="W375" s="54"/>
    </row>
    <row r="376" spans="21:23" ht="14.25" customHeight="1">
      <c r="U376" s="54"/>
      <c r="V376" s="54"/>
      <c r="W376" s="54"/>
    </row>
    <row r="377" spans="21:23" ht="14.25" customHeight="1">
      <c r="U377" s="54"/>
      <c r="V377" s="54"/>
      <c r="W377" s="54"/>
    </row>
    <row r="378" spans="21:23" ht="14.25" customHeight="1">
      <c r="U378" s="54"/>
      <c r="V378" s="54"/>
      <c r="W378" s="54"/>
    </row>
    <row r="379" spans="21:23" ht="14.25" customHeight="1">
      <c r="U379" s="54"/>
      <c r="V379" s="54"/>
      <c r="W379" s="54"/>
    </row>
    <row r="380" spans="21:23" ht="14.25" customHeight="1">
      <c r="U380" s="54"/>
      <c r="V380" s="54"/>
      <c r="W380" s="54"/>
    </row>
    <row r="381" spans="21:23" ht="14.25" customHeight="1">
      <c r="U381" s="54"/>
      <c r="V381" s="54"/>
      <c r="W381" s="54"/>
    </row>
    <row r="382" spans="21:23" ht="14.25" customHeight="1">
      <c r="U382" s="54"/>
      <c r="V382" s="54"/>
      <c r="W382" s="54"/>
    </row>
    <row r="383" spans="21:23" ht="14.25" customHeight="1">
      <c r="U383" s="54"/>
      <c r="V383" s="54"/>
      <c r="W383" s="54"/>
    </row>
    <row r="384" spans="21:23" ht="14.25" customHeight="1">
      <c r="U384" s="54"/>
      <c r="V384" s="54"/>
      <c r="W384" s="54"/>
    </row>
    <row r="385" spans="21:23" ht="14.25" customHeight="1">
      <c r="U385" s="54"/>
      <c r="V385" s="54"/>
      <c r="W385" s="54"/>
    </row>
    <row r="386" spans="21:23" ht="14.25" customHeight="1">
      <c r="U386" s="54"/>
      <c r="V386" s="54"/>
      <c r="W386" s="54"/>
    </row>
    <row r="387" spans="21:23" ht="14.25" customHeight="1">
      <c r="U387" s="54"/>
      <c r="V387" s="54"/>
      <c r="W387" s="54"/>
    </row>
    <row r="388" spans="21:23" ht="14.25" customHeight="1">
      <c r="U388" s="54"/>
      <c r="V388" s="54"/>
      <c r="W388" s="54"/>
    </row>
    <row r="389" spans="21:23" ht="14.25" customHeight="1">
      <c r="U389" s="54"/>
      <c r="V389" s="54"/>
      <c r="W389" s="54"/>
    </row>
    <row r="390" spans="21:23" ht="14.25" customHeight="1">
      <c r="U390" s="54"/>
      <c r="V390" s="54"/>
      <c r="W390" s="54"/>
    </row>
    <row r="391" spans="21:23" ht="14.25" customHeight="1">
      <c r="U391" s="54"/>
      <c r="V391" s="54"/>
      <c r="W391" s="54"/>
    </row>
    <row r="392" spans="21:23" ht="14.25" customHeight="1">
      <c r="U392" s="54"/>
      <c r="V392" s="54"/>
      <c r="W392" s="54"/>
    </row>
    <row r="393" spans="21:23" ht="14.25" customHeight="1">
      <c r="U393" s="54"/>
      <c r="V393" s="54"/>
      <c r="W393" s="54"/>
    </row>
    <row r="394" spans="21:23" ht="14.25" customHeight="1">
      <c r="U394" s="54"/>
      <c r="V394" s="54"/>
      <c r="W394" s="54"/>
    </row>
    <row r="395" spans="21:23" ht="14.25" customHeight="1">
      <c r="U395" s="54"/>
      <c r="V395" s="54"/>
      <c r="W395" s="54"/>
    </row>
    <row r="396" spans="21:23" ht="14.25" customHeight="1">
      <c r="U396" s="54"/>
      <c r="V396" s="54"/>
      <c r="W396" s="54"/>
    </row>
    <row r="397" spans="21:23" ht="14.25" customHeight="1">
      <c r="U397" s="54"/>
      <c r="V397" s="54"/>
      <c r="W397" s="54"/>
    </row>
    <row r="398" spans="21:23" ht="14.25" customHeight="1">
      <c r="U398" s="54"/>
      <c r="V398" s="54"/>
      <c r="W398" s="54"/>
    </row>
    <row r="399" spans="21:23" ht="14.25" customHeight="1">
      <c r="U399" s="54"/>
      <c r="V399" s="54"/>
      <c r="W399" s="54"/>
    </row>
    <row r="400" spans="21:23" ht="14.25" customHeight="1">
      <c r="U400" s="54"/>
      <c r="V400" s="54"/>
      <c r="W400" s="54"/>
    </row>
    <row r="401" spans="21:23" ht="14.25" customHeight="1">
      <c r="U401" s="54"/>
      <c r="V401" s="54"/>
      <c r="W401" s="54"/>
    </row>
    <row r="402" spans="21:23" ht="14.25" customHeight="1">
      <c r="U402" s="54"/>
      <c r="V402" s="54"/>
      <c r="W402" s="54"/>
    </row>
    <row r="403" spans="21:23" ht="14.25" customHeight="1">
      <c r="U403" s="54"/>
      <c r="V403" s="54"/>
      <c r="W403" s="54"/>
    </row>
    <row r="404" spans="21:23" ht="14.25" customHeight="1">
      <c r="U404" s="54"/>
      <c r="V404" s="54"/>
      <c r="W404" s="54"/>
    </row>
    <row r="405" spans="21:23" ht="14.25" customHeight="1">
      <c r="U405" s="54"/>
      <c r="V405" s="54"/>
      <c r="W405" s="54"/>
    </row>
    <row r="406" spans="21:23" ht="14.25" customHeight="1">
      <c r="U406" s="54"/>
      <c r="V406" s="54"/>
      <c r="W406" s="54"/>
    </row>
    <row r="407" spans="21:23" ht="14.25" customHeight="1">
      <c r="U407" s="54"/>
      <c r="V407" s="54"/>
      <c r="W407" s="54"/>
    </row>
    <row r="408" spans="21:23" ht="14.25" customHeight="1">
      <c r="U408" s="54"/>
      <c r="V408" s="54"/>
      <c r="W408" s="54"/>
    </row>
    <row r="409" spans="21:23" ht="14.25" customHeight="1">
      <c r="U409" s="54"/>
      <c r="V409" s="54"/>
      <c r="W409" s="54"/>
    </row>
    <row r="410" spans="21:23" ht="14.25" customHeight="1">
      <c r="U410" s="54"/>
      <c r="V410" s="54"/>
      <c r="W410" s="54"/>
    </row>
    <row r="411" spans="21:23" ht="14.25" customHeight="1">
      <c r="U411" s="54"/>
      <c r="V411" s="54"/>
      <c r="W411" s="54"/>
    </row>
    <row r="412" spans="21:23" ht="14.25" customHeight="1">
      <c r="U412" s="54"/>
      <c r="V412" s="54"/>
      <c r="W412" s="54"/>
    </row>
    <row r="413" spans="21:23" ht="14.25" customHeight="1">
      <c r="U413" s="54"/>
      <c r="V413" s="54"/>
      <c r="W413" s="54"/>
    </row>
    <row r="414" spans="21:23" ht="14.25" customHeight="1">
      <c r="U414" s="54"/>
      <c r="V414" s="54"/>
      <c r="W414" s="54"/>
    </row>
    <row r="415" spans="21:23" ht="14.25" customHeight="1">
      <c r="U415" s="54"/>
      <c r="V415" s="54"/>
      <c r="W415" s="54"/>
    </row>
    <row r="416" spans="21:23" ht="14.25" customHeight="1">
      <c r="U416" s="54"/>
      <c r="V416" s="54"/>
      <c r="W416" s="54"/>
    </row>
    <row r="417" spans="21:23" ht="14.25" customHeight="1">
      <c r="U417" s="54"/>
      <c r="V417" s="54"/>
      <c r="W417" s="54"/>
    </row>
    <row r="418" spans="21:23" ht="14.25" customHeight="1">
      <c r="U418" s="54"/>
      <c r="V418" s="54"/>
      <c r="W418" s="54"/>
    </row>
    <row r="419" spans="21:23" ht="14.25" customHeight="1">
      <c r="U419" s="54"/>
      <c r="V419" s="54"/>
      <c r="W419" s="54"/>
    </row>
    <row r="420" spans="21:23" ht="14.25" customHeight="1">
      <c r="U420" s="54"/>
      <c r="V420" s="54"/>
      <c r="W420" s="54"/>
    </row>
    <row r="421" spans="21:23" ht="14.25" customHeight="1">
      <c r="U421" s="54"/>
      <c r="V421" s="54"/>
      <c r="W421" s="54"/>
    </row>
    <row r="422" spans="21:23" ht="14.25" customHeight="1">
      <c r="U422" s="54"/>
      <c r="V422" s="54"/>
      <c r="W422" s="54"/>
    </row>
    <row r="423" spans="21:23" ht="14.25" customHeight="1">
      <c r="U423" s="54"/>
      <c r="V423" s="54"/>
      <c r="W423" s="54"/>
    </row>
    <row r="424" spans="21:23" ht="14.25" customHeight="1">
      <c r="U424" s="54"/>
      <c r="V424" s="54"/>
      <c r="W424" s="54"/>
    </row>
    <row r="425" spans="21:23" ht="14.25" customHeight="1">
      <c r="U425" s="54"/>
      <c r="V425" s="54"/>
      <c r="W425" s="54"/>
    </row>
    <row r="426" spans="21:23" ht="14.25" customHeight="1">
      <c r="U426" s="54"/>
      <c r="V426" s="54"/>
      <c r="W426" s="54"/>
    </row>
    <row r="427" spans="21:23" ht="14.25" customHeight="1">
      <c r="U427" s="54"/>
      <c r="V427" s="54"/>
      <c r="W427" s="54"/>
    </row>
    <row r="428" spans="21:23" ht="14.25" customHeight="1">
      <c r="U428" s="54"/>
      <c r="V428" s="54"/>
      <c r="W428" s="54"/>
    </row>
    <row r="429" spans="21:23" ht="14.25" customHeight="1">
      <c r="U429" s="54"/>
      <c r="V429" s="54"/>
      <c r="W429" s="54"/>
    </row>
    <row r="430" spans="21:23" ht="14.25" customHeight="1">
      <c r="U430" s="54"/>
      <c r="V430" s="54"/>
      <c r="W430" s="54"/>
    </row>
    <row r="431" spans="21:23" ht="14.25" customHeight="1">
      <c r="U431" s="54"/>
      <c r="V431" s="54"/>
      <c r="W431" s="54"/>
    </row>
    <row r="432" spans="21:23" ht="14.25" customHeight="1">
      <c r="U432" s="54"/>
      <c r="V432" s="54"/>
      <c r="W432" s="54"/>
    </row>
    <row r="433" spans="21:23" ht="14.25" customHeight="1">
      <c r="U433" s="54"/>
      <c r="V433" s="54"/>
      <c r="W433" s="54"/>
    </row>
    <row r="434" spans="21:23" ht="14.25" customHeight="1">
      <c r="U434" s="54"/>
      <c r="V434" s="54"/>
      <c r="W434" s="54"/>
    </row>
    <row r="435" spans="21:23" ht="14.25" customHeight="1">
      <c r="U435" s="54"/>
      <c r="V435" s="54"/>
      <c r="W435" s="54"/>
    </row>
    <row r="436" spans="21:23" ht="14.25" customHeight="1">
      <c r="U436" s="54"/>
      <c r="V436" s="54"/>
      <c r="W436" s="54"/>
    </row>
    <row r="437" spans="21:23" ht="14.25" customHeight="1">
      <c r="U437" s="54"/>
      <c r="V437" s="54"/>
      <c r="W437" s="54"/>
    </row>
    <row r="438" spans="21:23" ht="14.25" customHeight="1">
      <c r="U438" s="54"/>
      <c r="V438" s="54"/>
      <c r="W438" s="54"/>
    </row>
    <row r="439" spans="21:23" ht="14.25" customHeight="1">
      <c r="U439" s="54"/>
      <c r="V439" s="54"/>
      <c r="W439" s="54"/>
    </row>
    <row r="440" spans="21:23" ht="14.25" customHeight="1">
      <c r="U440" s="54"/>
      <c r="V440" s="54"/>
      <c r="W440" s="54"/>
    </row>
    <row r="441" spans="21:23" ht="14.25" customHeight="1">
      <c r="U441" s="54"/>
      <c r="V441" s="54"/>
      <c r="W441" s="54"/>
    </row>
    <row r="442" spans="21:23" ht="14.25" customHeight="1">
      <c r="U442" s="54"/>
      <c r="V442" s="54"/>
      <c r="W442" s="54"/>
    </row>
    <row r="443" spans="21:23" ht="14.25" customHeight="1">
      <c r="U443" s="54"/>
      <c r="V443" s="54"/>
      <c r="W443" s="54"/>
    </row>
    <row r="444" spans="21:23" ht="14.25" customHeight="1">
      <c r="U444" s="54"/>
      <c r="V444" s="54"/>
      <c r="W444" s="54"/>
    </row>
    <row r="445" spans="21:23" ht="14.25" customHeight="1">
      <c r="U445" s="54"/>
      <c r="V445" s="54"/>
      <c r="W445" s="54"/>
    </row>
    <row r="446" spans="21:23" ht="14.25" customHeight="1">
      <c r="U446" s="54"/>
      <c r="V446" s="54"/>
      <c r="W446" s="54"/>
    </row>
    <row r="447" spans="21:23" ht="14.25" customHeight="1">
      <c r="U447" s="54"/>
      <c r="V447" s="54"/>
      <c r="W447" s="54"/>
    </row>
    <row r="448" spans="21:23" ht="14.25" customHeight="1">
      <c r="U448" s="54"/>
      <c r="V448" s="54"/>
      <c r="W448" s="54"/>
    </row>
    <row r="449" spans="21:23" ht="14.25" customHeight="1">
      <c r="U449" s="54"/>
      <c r="V449" s="54"/>
      <c r="W449" s="54"/>
    </row>
    <row r="450" spans="21:23" ht="14.25" customHeight="1">
      <c r="U450" s="54"/>
      <c r="V450" s="54"/>
      <c r="W450" s="54"/>
    </row>
    <row r="451" spans="21:23" ht="14.25" customHeight="1">
      <c r="U451" s="54"/>
      <c r="V451" s="54"/>
      <c r="W451" s="54"/>
    </row>
    <row r="452" spans="21:23" ht="14.25" customHeight="1">
      <c r="U452" s="54"/>
      <c r="V452" s="54"/>
      <c r="W452" s="54"/>
    </row>
    <row r="453" spans="21:23" ht="14.25" customHeight="1">
      <c r="U453" s="54"/>
      <c r="V453" s="54"/>
      <c r="W453" s="54"/>
    </row>
    <row r="454" spans="21:23" ht="14.25" customHeight="1">
      <c r="U454" s="54"/>
      <c r="V454" s="54"/>
      <c r="W454" s="54"/>
    </row>
    <row r="455" spans="21:23" ht="14.25" customHeight="1">
      <c r="U455" s="54"/>
      <c r="V455" s="54"/>
      <c r="W455" s="54"/>
    </row>
    <row r="456" spans="21:23" ht="14.25" customHeight="1">
      <c r="U456" s="54"/>
      <c r="V456" s="54"/>
      <c r="W456" s="54"/>
    </row>
    <row r="457" spans="21:23" ht="14.25" customHeight="1">
      <c r="U457" s="54"/>
      <c r="V457" s="54"/>
      <c r="W457" s="54"/>
    </row>
    <row r="458" spans="21:23" ht="14.25" customHeight="1">
      <c r="U458" s="54"/>
      <c r="V458" s="54"/>
      <c r="W458" s="54"/>
    </row>
    <row r="459" spans="21:23" ht="14.25" customHeight="1">
      <c r="U459" s="54"/>
      <c r="V459" s="54"/>
      <c r="W459" s="54"/>
    </row>
    <row r="460" spans="21:23" ht="14.25" customHeight="1">
      <c r="U460" s="54"/>
      <c r="V460" s="54"/>
      <c r="W460" s="54"/>
    </row>
    <row r="461" spans="21:23" ht="14.25" customHeight="1">
      <c r="U461" s="54"/>
      <c r="V461" s="54"/>
      <c r="W461" s="54"/>
    </row>
    <row r="462" spans="21:23" ht="14.25" customHeight="1">
      <c r="U462" s="54"/>
      <c r="V462" s="54"/>
      <c r="W462" s="54"/>
    </row>
    <row r="463" spans="21:23" ht="14.25" customHeight="1">
      <c r="U463" s="54"/>
      <c r="V463" s="54"/>
      <c r="W463" s="54"/>
    </row>
    <row r="464" spans="21:23" ht="14.25" customHeight="1">
      <c r="U464" s="54"/>
      <c r="V464" s="54"/>
      <c r="W464" s="54"/>
    </row>
    <row r="465" spans="21:23" ht="14.25" customHeight="1">
      <c r="U465" s="54"/>
      <c r="V465" s="54"/>
      <c r="W465" s="54"/>
    </row>
    <row r="466" spans="21:23" ht="14.25" customHeight="1">
      <c r="U466" s="54"/>
      <c r="V466" s="54"/>
      <c r="W466" s="54"/>
    </row>
    <row r="467" spans="21:23" ht="14.25" customHeight="1">
      <c r="U467" s="54"/>
      <c r="V467" s="54"/>
      <c r="W467" s="54"/>
    </row>
    <row r="468" spans="21:23" ht="14.25" customHeight="1">
      <c r="U468" s="54"/>
      <c r="V468" s="54"/>
      <c r="W468" s="54"/>
    </row>
    <row r="469" spans="21:23" ht="14.25" customHeight="1">
      <c r="U469" s="54"/>
      <c r="V469" s="54"/>
      <c r="W469" s="54"/>
    </row>
    <row r="470" spans="21:23" ht="14.25" customHeight="1">
      <c r="U470" s="54"/>
      <c r="V470" s="54"/>
      <c r="W470" s="54"/>
    </row>
    <row r="471" spans="21:23" ht="14.25" customHeight="1">
      <c r="U471" s="54"/>
      <c r="V471" s="54"/>
      <c r="W471" s="54"/>
    </row>
    <row r="472" spans="21:23" ht="14.25" customHeight="1">
      <c r="U472" s="54"/>
      <c r="V472" s="54"/>
      <c r="W472" s="54"/>
    </row>
    <row r="473" spans="21:23" ht="14.25" customHeight="1">
      <c r="U473" s="54"/>
      <c r="V473" s="54"/>
      <c r="W473" s="54"/>
    </row>
    <row r="474" spans="21:23" ht="14.25" customHeight="1">
      <c r="U474" s="54"/>
      <c r="V474" s="54"/>
      <c r="W474" s="54"/>
    </row>
    <row r="475" spans="21:23" ht="14.25" customHeight="1">
      <c r="U475" s="54"/>
      <c r="V475" s="54"/>
      <c r="W475" s="54"/>
    </row>
    <row r="476" spans="21:23" ht="14.25" customHeight="1">
      <c r="U476" s="54"/>
      <c r="V476" s="54"/>
      <c r="W476" s="54"/>
    </row>
    <row r="477" spans="21:23" ht="14.25" customHeight="1">
      <c r="U477" s="54"/>
      <c r="V477" s="54"/>
      <c r="W477" s="54"/>
    </row>
    <row r="478" spans="21:23" ht="14.25" customHeight="1">
      <c r="U478" s="54"/>
      <c r="V478" s="54"/>
      <c r="W478" s="54"/>
    </row>
    <row r="479" spans="21:23" ht="14.25" customHeight="1">
      <c r="U479" s="54"/>
      <c r="V479" s="54"/>
      <c r="W479" s="54"/>
    </row>
    <row r="480" spans="21:23" ht="14.25" customHeight="1">
      <c r="U480" s="54"/>
      <c r="V480" s="54"/>
      <c r="W480" s="54"/>
    </row>
    <row r="481" spans="21:23" ht="14.25" customHeight="1">
      <c r="U481" s="54"/>
      <c r="V481" s="54"/>
      <c r="W481" s="54"/>
    </row>
    <row r="482" spans="21:23" ht="14.25" customHeight="1">
      <c r="U482" s="54"/>
      <c r="V482" s="54"/>
      <c r="W482" s="54"/>
    </row>
    <row r="483" spans="21:23" ht="14.25" customHeight="1">
      <c r="U483" s="54"/>
      <c r="V483" s="54"/>
      <c r="W483" s="54"/>
    </row>
    <row r="484" spans="21:23" ht="14.25" customHeight="1">
      <c r="U484" s="54"/>
      <c r="V484" s="54"/>
      <c r="W484" s="54"/>
    </row>
    <row r="485" spans="21:23" ht="14.25" customHeight="1">
      <c r="U485" s="54"/>
      <c r="V485" s="54"/>
      <c r="W485" s="54"/>
    </row>
    <row r="486" spans="21:23" ht="14.25" customHeight="1">
      <c r="U486" s="54"/>
      <c r="V486" s="54"/>
      <c r="W486" s="54"/>
    </row>
    <row r="487" spans="21:23" ht="14.25" customHeight="1">
      <c r="U487" s="54"/>
      <c r="V487" s="54"/>
      <c r="W487" s="54"/>
    </row>
    <row r="488" spans="21:23" ht="14.25" customHeight="1">
      <c r="U488" s="54"/>
      <c r="V488" s="54"/>
      <c r="W488" s="54"/>
    </row>
    <row r="489" spans="21:23" ht="14.25" customHeight="1">
      <c r="U489" s="54"/>
      <c r="V489" s="54"/>
      <c r="W489" s="54"/>
    </row>
    <row r="490" spans="21:23" ht="14.25" customHeight="1">
      <c r="U490" s="54"/>
      <c r="V490" s="54"/>
      <c r="W490" s="54"/>
    </row>
    <row r="491" spans="21:23" ht="14.25" customHeight="1">
      <c r="U491" s="54"/>
      <c r="V491" s="54"/>
      <c r="W491" s="54"/>
    </row>
    <row r="492" spans="21:23" ht="14.25" customHeight="1">
      <c r="U492" s="54"/>
      <c r="V492" s="54"/>
      <c r="W492" s="54"/>
    </row>
    <row r="493" spans="21:23" ht="14.25" customHeight="1">
      <c r="U493" s="54"/>
      <c r="V493" s="54"/>
      <c r="W493" s="54"/>
    </row>
    <row r="494" spans="21:23" ht="14.25" customHeight="1">
      <c r="U494" s="54"/>
      <c r="V494" s="54"/>
      <c r="W494" s="54"/>
    </row>
    <row r="495" spans="21:23" ht="14.25" customHeight="1">
      <c r="U495" s="54"/>
      <c r="V495" s="54"/>
      <c r="W495" s="54"/>
    </row>
    <row r="496" spans="21:23" ht="14.25" customHeight="1">
      <c r="U496" s="54"/>
      <c r="V496" s="54"/>
      <c r="W496" s="54"/>
    </row>
    <row r="497" spans="21:23" ht="14.25" customHeight="1">
      <c r="U497" s="54"/>
      <c r="V497" s="54"/>
      <c r="W497" s="54"/>
    </row>
    <row r="498" spans="21:23" ht="14.25" customHeight="1">
      <c r="U498" s="54"/>
      <c r="V498" s="54"/>
      <c r="W498" s="54"/>
    </row>
    <row r="499" spans="21:23" ht="14.25" customHeight="1">
      <c r="U499" s="54"/>
      <c r="V499" s="54"/>
      <c r="W499" s="54"/>
    </row>
    <row r="500" spans="21:23" ht="14.25" customHeight="1">
      <c r="U500" s="54"/>
      <c r="V500" s="54"/>
      <c r="W500" s="54"/>
    </row>
    <row r="501" spans="21:23" ht="14.25" customHeight="1">
      <c r="U501" s="54"/>
      <c r="V501" s="54"/>
      <c r="W501" s="54"/>
    </row>
    <row r="502" spans="21:23" ht="14.25" customHeight="1">
      <c r="U502" s="54"/>
      <c r="V502" s="54"/>
      <c r="W502" s="54"/>
    </row>
    <row r="503" spans="21:23" ht="14.25" customHeight="1">
      <c r="U503" s="54"/>
      <c r="V503" s="54"/>
      <c r="W503" s="54"/>
    </row>
    <row r="504" spans="21:23" ht="14.25" customHeight="1">
      <c r="U504" s="54"/>
      <c r="V504" s="54"/>
      <c r="W504" s="54"/>
    </row>
    <row r="505" spans="21:23" ht="14.25" customHeight="1">
      <c r="U505" s="54"/>
      <c r="V505" s="54"/>
      <c r="W505" s="54"/>
    </row>
    <row r="506" spans="21:23" ht="14.25" customHeight="1">
      <c r="U506" s="54"/>
      <c r="V506" s="54"/>
      <c r="W506" s="54"/>
    </row>
    <row r="507" spans="21:23" ht="14.25" customHeight="1">
      <c r="U507" s="54"/>
      <c r="V507" s="54"/>
      <c r="W507" s="54"/>
    </row>
    <row r="508" spans="21:23" ht="14.25" customHeight="1">
      <c r="U508" s="54"/>
      <c r="V508" s="54"/>
      <c r="W508" s="54"/>
    </row>
    <row r="509" spans="21:23" ht="14.25" customHeight="1">
      <c r="U509" s="54"/>
      <c r="V509" s="54"/>
      <c r="W509" s="54"/>
    </row>
    <row r="510" spans="21:23" ht="14.25" customHeight="1">
      <c r="U510" s="54"/>
      <c r="V510" s="54"/>
      <c r="W510" s="54"/>
    </row>
    <row r="511" spans="21:23" ht="14.25" customHeight="1">
      <c r="U511" s="54"/>
      <c r="V511" s="54"/>
      <c r="W511" s="54"/>
    </row>
    <row r="512" spans="21:23" ht="14.25" customHeight="1">
      <c r="U512" s="54"/>
      <c r="V512" s="54"/>
      <c r="W512" s="54"/>
    </row>
    <row r="513" spans="21:23" ht="14.25" customHeight="1">
      <c r="U513" s="54"/>
      <c r="V513" s="54"/>
      <c r="W513" s="54"/>
    </row>
    <row r="514" spans="21:23" ht="14.25" customHeight="1">
      <c r="U514" s="54"/>
      <c r="V514" s="54"/>
      <c r="W514" s="54"/>
    </row>
    <row r="515" spans="21:23" ht="14.25" customHeight="1">
      <c r="U515" s="54"/>
      <c r="V515" s="54"/>
      <c r="W515" s="54"/>
    </row>
    <row r="516" spans="21:23" ht="14.25" customHeight="1">
      <c r="U516" s="54"/>
      <c r="V516" s="54"/>
      <c r="W516" s="54"/>
    </row>
    <row r="517" spans="21:23" ht="14.25" customHeight="1">
      <c r="U517" s="54"/>
      <c r="V517" s="54"/>
      <c r="W517" s="54"/>
    </row>
    <row r="518" spans="21:23" ht="14.25" customHeight="1">
      <c r="U518" s="54"/>
      <c r="V518" s="54"/>
      <c r="W518" s="54"/>
    </row>
    <row r="519" spans="21:23" ht="14.25" customHeight="1">
      <c r="U519" s="54"/>
      <c r="V519" s="54"/>
      <c r="W519" s="54"/>
    </row>
    <row r="520" spans="21:23" ht="14.25" customHeight="1">
      <c r="U520" s="54"/>
      <c r="V520" s="54"/>
      <c r="W520" s="54"/>
    </row>
    <row r="521" spans="21:23" ht="14.25" customHeight="1">
      <c r="U521" s="54"/>
      <c r="V521" s="54"/>
      <c r="W521" s="54"/>
    </row>
    <row r="522" spans="21:23" ht="14.25" customHeight="1">
      <c r="U522" s="54"/>
      <c r="V522" s="54"/>
      <c r="W522" s="54"/>
    </row>
    <row r="523" spans="21:23" ht="14.25" customHeight="1">
      <c r="U523" s="54"/>
      <c r="V523" s="54"/>
      <c r="W523" s="54"/>
    </row>
    <row r="524" spans="21:23" ht="14.25" customHeight="1">
      <c r="U524" s="54"/>
      <c r="V524" s="54"/>
      <c r="W524" s="54"/>
    </row>
    <row r="525" spans="21:23" ht="14.25" customHeight="1">
      <c r="U525" s="54"/>
      <c r="V525" s="54"/>
      <c r="W525" s="54"/>
    </row>
    <row r="526" spans="21:23" ht="14.25" customHeight="1">
      <c r="U526" s="54"/>
      <c r="V526" s="54"/>
      <c r="W526" s="54"/>
    </row>
    <row r="527" spans="21:23" ht="14.25" customHeight="1">
      <c r="U527" s="54"/>
      <c r="V527" s="54"/>
      <c r="W527" s="54"/>
    </row>
    <row r="528" spans="21:23" ht="14.25" customHeight="1">
      <c r="U528" s="54"/>
      <c r="V528" s="54"/>
      <c r="W528" s="54"/>
    </row>
    <row r="529" spans="21:23" ht="14.25" customHeight="1">
      <c r="U529" s="54"/>
      <c r="V529" s="54"/>
      <c r="W529" s="54"/>
    </row>
    <row r="530" spans="21:23" ht="14.25" customHeight="1">
      <c r="U530" s="54"/>
      <c r="V530" s="54"/>
      <c r="W530" s="54"/>
    </row>
    <row r="531" spans="21:23" ht="14.25" customHeight="1">
      <c r="U531" s="54"/>
      <c r="V531" s="54"/>
      <c r="W531" s="54"/>
    </row>
    <row r="532" spans="21:23" ht="14.25" customHeight="1">
      <c r="U532" s="54"/>
      <c r="V532" s="54"/>
      <c r="W532" s="54"/>
    </row>
    <row r="533" spans="21:23" ht="14.25" customHeight="1">
      <c r="U533" s="54"/>
      <c r="V533" s="54"/>
      <c r="W533" s="54"/>
    </row>
    <row r="534" spans="21:23" ht="14.25" customHeight="1">
      <c r="U534" s="54"/>
      <c r="V534" s="54"/>
      <c r="W534" s="54"/>
    </row>
    <row r="535" spans="21:23" ht="14.25" customHeight="1">
      <c r="U535" s="54"/>
      <c r="V535" s="54"/>
      <c r="W535" s="54"/>
    </row>
    <row r="536" spans="21:23" ht="14.25" customHeight="1">
      <c r="U536" s="54"/>
      <c r="V536" s="54"/>
      <c r="W536" s="54"/>
    </row>
    <row r="537" spans="21:23" ht="14.25" customHeight="1">
      <c r="U537" s="54"/>
      <c r="V537" s="54"/>
      <c r="W537" s="54"/>
    </row>
    <row r="538" spans="21:23" ht="14.25" customHeight="1">
      <c r="U538" s="54"/>
      <c r="V538" s="54"/>
      <c r="W538" s="54"/>
    </row>
    <row r="539" spans="21:23" ht="14.25" customHeight="1">
      <c r="U539" s="54"/>
      <c r="V539" s="54"/>
      <c r="W539" s="54"/>
    </row>
    <row r="540" spans="21:23" ht="14.25" customHeight="1">
      <c r="U540" s="54"/>
      <c r="V540" s="54"/>
      <c r="W540" s="54"/>
    </row>
    <row r="541" spans="21:23" ht="14.25" customHeight="1">
      <c r="U541" s="54"/>
      <c r="V541" s="54"/>
      <c r="W541" s="54"/>
    </row>
    <row r="542" spans="21:23" ht="14.25" customHeight="1">
      <c r="U542" s="54"/>
      <c r="V542" s="54"/>
      <c r="W542" s="54"/>
    </row>
    <row r="543" spans="21:23" ht="14.25" customHeight="1">
      <c r="U543" s="54"/>
      <c r="V543" s="54"/>
      <c r="W543" s="54"/>
    </row>
    <row r="544" spans="21:23" ht="14.25" customHeight="1">
      <c r="U544" s="54"/>
      <c r="V544" s="54"/>
      <c r="W544" s="54"/>
    </row>
    <row r="545" spans="21:23" ht="14.25" customHeight="1">
      <c r="U545" s="54"/>
      <c r="V545" s="54"/>
      <c r="W545" s="54"/>
    </row>
    <row r="546" spans="21:23" ht="14.25" customHeight="1">
      <c r="U546" s="54"/>
      <c r="V546" s="54"/>
      <c r="W546" s="54"/>
    </row>
    <row r="547" spans="21:23" ht="14.25" customHeight="1">
      <c r="U547" s="54"/>
      <c r="V547" s="54"/>
      <c r="W547" s="54"/>
    </row>
    <row r="548" spans="21:23" ht="14.25" customHeight="1">
      <c r="U548" s="54"/>
      <c r="V548" s="54"/>
      <c r="W548" s="54"/>
    </row>
    <row r="549" spans="21:23" ht="14.25" customHeight="1">
      <c r="U549" s="54"/>
      <c r="V549" s="54"/>
      <c r="W549" s="54"/>
    </row>
    <row r="550" spans="21:23" ht="14.25" customHeight="1">
      <c r="U550" s="54"/>
      <c r="V550" s="54"/>
      <c r="W550" s="54"/>
    </row>
    <row r="551" spans="21:23" ht="14.25" customHeight="1">
      <c r="U551" s="54"/>
      <c r="V551" s="54"/>
      <c r="W551" s="54"/>
    </row>
    <row r="552" spans="21:23" ht="14.25" customHeight="1">
      <c r="U552" s="54"/>
      <c r="V552" s="54"/>
      <c r="W552" s="54"/>
    </row>
    <row r="553" spans="21:23" ht="14.25" customHeight="1">
      <c r="U553" s="54"/>
      <c r="V553" s="54"/>
      <c r="W553" s="54"/>
    </row>
    <row r="554" spans="21:23" ht="14.25" customHeight="1">
      <c r="U554" s="54"/>
      <c r="V554" s="54"/>
      <c r="W554" s="54"/>
    </row>
    <row r="555" spans="21:23" ht="14.25" customHeight="1">
      <c r="U555" s="54"/>
      <c r="V555" s="54"/>
      <c r="W555" s="54"/>
    </row>
    <row r="556" spans="21:23" ht="14.25" customHeight="1">
      <c r="U556" s="54"/>
      <c r="V556" s="54"/>
      <c r="W556" s="54"/>
    </row>
    <row r="557" spans="21:23" ht="14.25" customHeight="1">
      <c r="U557" s="54"/>
      <c r="V557" s="54"/>
      <c r="W557" s="54"/>
    </row>
    <row r="558" spans="21:23" ht="14.25" customHeight="1">
      <c r="U558" s="54"/>
      <c r="V558" s="54"/>
      <c r="W558" s="54"/>
    </row>
    <row r="559" spans="21:23" ht="14.25" customHeight="1">
      <c r="U559" s="54"/>
      <c r="V559" s="54"/>
      <c r="W559" s="54"/>
    </row>
    <row r="560" spans="21:23" ht="14.25" customHeight="1">
      <c r="U560" s="54"/>
      <c r="V560" s="54"/>
      <c r="W560" s="54"/>
    </row>
    <row r="561" spans="21:23" ht="14.25" customHeight="1">
      <c r="U561" s="54"/>
      <c r="V561" s="54"/>
      <c r="W561" s="54"/>
    </row>
    <row r="562" spans="21:23" ht="14.25" customHeight="1">
      <c r="U562" s="54"/>
      <c r="V562" s="54"/>
      <c r="W562" s="54"/>
    </row>
    <row r="563" spans="21:23" ht="14.25" customHeight="1">
      <c r="U563" s="54"/>
      <c r="V563" s="54"/>
      <c r="W563" s="54"/>
    </row>
    <row r="564" spans="21:23" ht="14.25" customHeight="1">
      <c r="U564" s="54"/>
      <c r="V564" s="54"/>
      <c r="W564" s="54"/>
    </row>
    <row r="565" spans="21:23" ht="14.25" customHeight="1">
      <c r="U565" s="54"/>
      <c r="V565" s="54"/>
      <c r="W565" s="54"/>
    </row>
    <row r="566" spans="21:23" ht="14.25" customHeight="1">
      <c r="U566" s="54"/>
      <c r="V566" s="54"/>
      <c r="W566" s="54"/>
    </row>
    <row r="567" spans="21:23" ht="14.25" customHeight="1">
      <c r="U567" s="54"/>
      <c r="V567" s="54"/>
      <c r="W567" s="54"/>
    </row>
    <row r="568" spans="21:23" ht="14.25" customHeight="1">
      <c r="U568" s="54"/>
      <c r="V568" s="54"/>
      <c r="W568" s="54"/>
    </row>
    <row r="569" spans="21:23" ht="14.25" customHeight="1">
      <c r="U569" s="54"/>
      <c r="V569" s="54"/>
      <c r="W569" s="54"/>
    </row>
    <row r="570" spans="21:23" ht="14.25" customHeight="1">
      <c r="U570" s="54"/>
      <c r="V570" s="54"/>
      <c r="W570" s="54"/>
    </row>
    <row r="571" spans="21:23" ht="14.25" customHeight="1">
      <c r="U571" s="54"/>
      <c r="V571" s="54"/>
      <c r="W571" s="54"/>
    </row>
    <row r="572" spans="21:23" ht="14.25" customHeight="1">
      <c r="U572" s="54"/>
      <c r="V572" s="54"/>
      <c r="W572" s="54"/>
    </row>
    <row r="573" spans="21:23" ht="14.25" customHeight="1">
      <c r="U573" s="54"/>
      <c r="V573" s="54"/>
      <c r="W573" s="54"/>
    </row>
    <row r="574" spans="21:23" ht="14.25" customHeight="1">
      <c r="U574" s="54"/>
      <c r="V574" s="54"/>
      <c r="W574" s="54"/>
    </row>
    <row r="575" spans="21:23" ht="14.25" customHeight="1">
      <c r="U575" s="54"/>
      <c r="V575" s="54"/>
      <c r="W575" s="54"/>
    </row>
    <row r="576" spans="21:23" ht="14.25" customHeight="1">
      <c r="U576" s="54"/>
      <c r="V576" s="54"/>
      <c r="W576" s="54"/>
    </row>
    <row r="577" spans="21:23" ht="14.25" customHeight="1">
      <c r="U577" s="54"/>
      <c r="V577" s="54"/>
      <c r="W577" s="54"/>
    </row>
    <row r="578" spans="21:23" ht="14.25" customHeight="1">
      <c r="U578" s="54"/>
      <c r="V578" s="54"/>
      <c r="W578" s="54"/>
    </row>
    <row r="579" spans="21:23" ht="14.25" customHeight="1">
      <c r="U579" s="54"/>
      <c r="V579" s="54"/>
      <c r="W579" s="54"/>
    </row>
    <row r="580" spans="21:23" ht="14.25" customHeight="1">
      <c r="U580" s="54"/>
      <c r="V580" s="54"/>
      <c r="W580" s="54"/>
    </row>
    <row r="581" spans="21:23" ht="14.25" customHeight="1">
      <c r="U581" s="54"/>
      <c r="V581" s="54"/>
      <c r="W581" s="54"/>
    </row>
    <row r="582" spans="21:23" ht="14.25" customHeight="1">
      <c r="U582" s="54"/>
      <c r="V582" s="54"/>
      <c r="W582" s="54"/>
    </row>
    <row r="583" spans="21:23" ht="14.25" customHeight="1">
      <c r="U583" s="54"/>
      <c r="V583" s="54"/>
      <c r="W583" s="54"/>
    </row>
    <row r="584" spans="21:23" ht="14.25" customHeight="1">
      <c r="U584" s="54"/>
      <c r="V584" s="54"/>
      <c r="W584" s="54"/>
    </row>
    <row r="585" spans="21:23" ht="14.25" customHeight="1">
      <c r="U585" s="54"/>
      <c r="V585" s="54"/>
      <c r="W585" s="54"/>
    </row>
    <row r="586" spans="21:23" ht="14.25" customHeight="1">
      <c r="U586" s="54"/>
      <c r="V586" s="54"/>
      <c r="W586" s="54"/>
    </row>
    <row r="587" spans="21:23" ht="14.25" customHeight="1">
      <c r="U587" s="54"/>
      <c r="V587" s="54"/>
      <c r="W587" s="54"/>
    </row>
    <row r="588" spans="21:23" ht="14.25" customHeight="1">
      <c r="U588" s="54"/>
      <c r="V588" s="54"/>
      <c r="W588" s="54"/>
    </row>
    <row r="589" spans="21:23" ht="14.25" customHeight="1">
      <c r="U589" s="54"/>
      <c r="V589" s="54"/>
      <c r="W589" s="54"/>
    </row>
    <row r="590" spans="21:23" ht="14.25" customHeight="1">
      <c r="U590" s="54"/>
      <c r="V590" s="54"/>
      <c r="W590" s="54"/>
    </row>
    <row r="591" spans="21:23" ht="14.25" customHeight="1">
      <c r="U591" s="54"/>
      <c r="V591" s="54"/>
      <c r="W591" s="54"/>
    </row>
    <row r="592" spans="21:23" ht="14.25" customHeight="1">
      <c r="U592" s="54"/>
      <c r="V592" s="54"/>
      <c r="W592" s="54"/>
    </row>
    <row r="593" spans="21:23" ht="14.25" customHeight="1">
      <c r="U593" s="54"/>
      <c r="V593" s="54"/>
      <c r="W593" s="54"/>
    </row>
    <row r="594" spans="21:23" ht="14.25" customHeight="1">
      <c r="U594" s="54"/>
      <c r="V594" s="54"/>
      <c r="W594" s="54"/>
    </row>
    <row r="595" spans="21:23" ht="14.25" customHeight="1">
      <c r="U595" s="54"/>
      <c r="V595" s="54"/>
      <c r="W595" s="54"/>
    </row>
    <row r="596" spans="21:23" ht="14.25" customHeight="1">
      <c r="U596" s="54"/>
      <c r="V596" s="54"/>
      <c r="W596" s="54"/>
    </row>
    <row r="597" spans="21:23" ht="14.25" customHeight="1">
      <c r="U597" s="54"/>
      <c r="V597" s="54"/>
      <c r="W597" s="54"/>
    </row>
    <row r="598" spans="21:23" ht="14.25" customHeight="1">
      <c r="U598" s="54"/>
      <c r="V598" s="54"/>
      <c r="W598" s="54"/>
    </row>
    <row r="599" spans="21:23" ht="14.25" customHeight="1">
      <c r="U599" s="54"/>
      <c r="V599" s="54"/>
      <c r="W599" s="54"/>
    </row>
    <row r="600" spans="21:23" ht="14.25" customHeight="1">
      <c r="U600" s="54"/>
      <c r="V600" s="54"/>
      <c r="W600" s="54"/>
    </row>
    <row r="601" spans="21:23" ht="14.25" customHeight="1">
      <c r="U601" s="54"/>
      <c r="V601" s="54"/>
      <c r="W601" s="54"/>
    </row>
    <row r="602" spans="21:23" ht="14.25" customHeight="1">
      <c r="U602" s="54"/>
      <c r="V602" s="54"/>
      <c r="W602" s="54"/>
    </row>
    <row r="603" spans="21:23" ht="14.25" customHeight="1">
      <c r="U603" s="54"/>
      <c r="V603" s="54"/>
      <c r="W603" s="54"/>
    </row>
    <row r="604" spans="21:23" ht="14.25" customHeight="1">
      <c r="U604" s="54"/>
      <c r="V604" s="54"/>
      <c r="W604" s="54"/>
    </row>
    <row r="605" spans="21:23" ht="14.25" customHeight="1">
      <c r="U605" s="54"/>
      <c r="V605" s="54"/>
      <c r="W605" s="54"/>
    </row>
    <row r="606" spans="21:23" ht="14.25" customHeight="1">
      <c r="U606" s="54"/>
      <c r="V606" s="54"/>
      <c r="W606" s="54"/>
    </row>
    <row r="607" spans="21:23" ht="14.25" customHeight="1">
      <c r="U607" s="54"/>
      <c r="V607" s="54"/>
      <c r="W607" s="54"/>
    </row>
    <row r="608" spans="21:23" ht="14.25" customHeight="1">
      <c r="U608" s="54"/>
      <c r="V608" s="54"/>
      <c r="W608" s="54"/>
    </row>
    <row r="609" spans="21:23" ht="14.25" customHeight="1">
      <c r="U609" s="54"/>
      <c r="V609" s="54"/>
      <c r="W609" s="54"/>
    </row>
    <row r="610" spans="21:23" ht="14.25" customHeight="1">
      <c r="U610" s="54"/>
      <c r="V610" s="54"/>
      <c r="W610" s="54"/>
    </row>
    <row r="611" spans="21:23" ht="14.25" customHeight="1">
      <c r="U611" s="54"/>
      <c r="V611" s="54"/>
      <c r="W611" s="54"/>
    </row>
    <row r="612" spans="21:23" ht="14.25" customHeight="1">
      <c r="U612" s="54"/>
      <c r="V612" s="54"/>
      <c r="W612" s="54"/>
    </row>
    <row r="613" spans="21:23" ht="14.25" customHeight="1">
      <c r="U613" s="54"/>
      <c r="V613" s="54"/>
      <c r="W613" s="54"/>
    </row>
    <row r="614" spans="21:23" ht="14.25" customHeight="1">
      <c r="U614" s="54"/>
      <c r="V614" s="54"/>
      <c r="W614" s="54"/>
    </row>
    <row r="615" spans="21:23" ht="14.25" customHeight="1">
      <c r="U615" s="54"/>
      <c r="V615" s="54"/>
      <c r="W615" s="54"/>
    </row>
    <row r="616" spans="21:23" ht="14.25" customHeight="1">
      <c r="U616" s="54"/>
      <c r="V616" s="54"/>
      <c r="W616" s="54"/>
    </row>
    <row r="617" spans="21:23" ht="14.25" customHeight="1">
      <c r="U617" s="54"/>
      <c r="V617" s="54"/>
      <c r="W617" s="54"/>
    </row>
    <row r="618" spans="21:23" ht="14.25" customHeight="1">
      <c r="U618" s="54"/>
      <c r="V618" s="54"/>
      <c r="W618" s="54"/>
    </row>
    <row r="619" spans="21:23" ht="14.25" customHeight="1">
      <c r="U619" s="54"/>
      <c r="V619" s="54"/>
      <c r="W619" s="54"/>
    </row>
    <row r="620" spans="21:23" ht="14.25" customHeight="1">
      <c r="U620" s="54"/>
      <c r="V620" s="54"/>
      <c r="W620" s="54"/>
    </row>
    <row r="621" spans="21:23" ht="14.25" customHeight="1">
      <c r="U621" s="54"/>
      <c r="V621" s="54"/>
      <c r="W621" s="54"/>
    </row>
    <row r="622" spans="21:23" ht="14.25" customHeight="1">
      <c r="U622" s="54"/>
      <c r="V622" s="54"/>
      <c r="W622" s="54"/>
    </row>
    <row r="623" spans="21:23" ht="14.25" customHeight="1">
      <c r="U623" s="54"/>
      <c r="V623" s="54"/>
      <c r="W623" s="54"/>
    </row>
    <row r="624" spans="21:23" ht="14.25" customHeight="1">
      <c r="U624" s="54"/>
      <c r="V624" s="54"/>
      <c r="W624" s="54"/>
    </row>
    <row r="625" spans="21:23" ht="14.25" customHeight="1">
      <c r="U625" s="54"/>
      <c r="V625" s="54"/>
      <c r="W625" s="54"/>
    </row>
    <row r="626" spans="21:23" ht="14.25" customHeight="1">
      <c r="U626" s="54"/>
      <c r="V626" s="54"/>
      <c r="W626" s="54"/>
    </row>
    <row r="627" spans="21:23" ht="14.25" customHeight="1">
      <c r="U627" s="54"/>
      <c r="V627" s="54"/>
      <c r="W627" s="54"/>
    </row>
    <row r="628" spans="21:23" ht="14.25" customHeight="1">
      <c r="U628" s="54"/>
      <c r="V628" s="54"/>
      <c r="W628" s="54"/>
    </row>
    <row r="629" spans="21:23" ht="14.25" customHeight="1">
      <c r="U629" s="54"/>
      <c r="V629" s="54"/>
      <c r="W629" s="54"/>
    </row>
    <row r="630" spans="21:23" ht="14.25" customHeight="1">
      <c r="U630" s="54"/>
      <c r="V630" s="54"/>
      <c r="W630" s="54"/>
    </row>
    <row r="631" spans="21:23" ht="14.25" customHeight="1">
      <c r="U631" s="54"/>
      <c r="V631" s="54"/>
      <c r="W631" s="54"/>
    </row>
    <row r="632" spans="21:23" ht="14.25" customHeight="1">
      <c r="U632" s="54"/>
      <c r="V632" s="54"/>
      <c r="W632" s="54"/>
    </row>
    <row r="633" spans="21:23" ht="14.25" customHeight="1">
      <c r="U633" s="54"/>
      <c r="V633" s="54"/>
      <c r="W633" s="54"/>
    </row>
    <row r="634" spans="21:23" ht="14.25" customHeight="1">
      <c r="U634" s="54"/>
      <c r="V634" s="54"/>
      <c r="W634" s="54"/>
    </row>
    <row r="635" spans="21:23" ht="14.25" customHeight="1">
      <c r="U635" s="54"/>
      <c r="V635" s="54"/>
      <c r="W635" s="54"/>
    </row>
    <row r="636" spans="21:23" ht="14.25" customHeight="1">
      <c r="U636" s="54"/>
      <c r="V636" s="54"/>
      <c r="W636" s="54"/>
    </row>
    <row r="637" spans="21:23" ht="14.25" customHeight="1">
      <c r="U637" s="54"/>
      <c r="V637" s="54"/>
      <c r="W637" s="54"/>
    </row>
    <row r="638" spans="21:23" ht="14.25" customHeight="1">
      <c r="U638" s="54"/>
      <c r="V638" s="54"/>
      <c r="W638" s="54"/>
    </row>
    <row r="639" spans="21:23" ht="14.25" customHeight="1">
      <c r="U639" s="54"/>
      <c r="V639" s="54"/>
      <c r="W639" s="54"/>
    </row>
    <row r="640" spans="21:23" ht="14.25" customHeight="1">
      <c r="U640" s="54"/>
      <c r="V640" s="54"/>
      <c r="W640" s="54"/>
    </row>
    <row r="641" spans="21:23" ht="14.25" customHeight="1">
      <c r="U641" s="54"/>
      <c r="V641" s="54"/>
      <c r="W641" s="54"/>
    </row>
    <row r="642" spans="21:23" ht="14.25" customHeight="1">
      <c r="U642" s="54"/>
      <c r="V642" s="54"/>
      <c r="W642" s="54"/>
    </row>
    <row r="643" spans="21:23" ht="14.25" customHeight="1">
      <c r="U643" s="54"/>
      <c r="V643" s="54"/>
      <c r="W643" s="54"/>
    </row>
    <row r="644" spans="21:23" ht="14.25" customHeight="1">
      <c r="U644" s="54"/>
      <c r="V644" s="54"/>
      <c r="W644" s="54"/>
    </row>
    <row r="645" spans="21:23" ht="14.25" customHeight="1">
      <c r="U645" s="54"/>
      <c r="V645" s="54"/>
      <c r="W645" s="54"/>
    </row>
    <row r="646" spans="21:23" ht="14.25" customHeight="1">
      <c r="U646" s="54"/>
      <c r="V646" s="54"/>
      <c r="W646" s="54"/>
    </row>
    <row r="647" spans="21:23" ht="14.25" customHeight="1">
      <c r="U647" s="54"/>
      <c r="V647" s="54"/>
      <c r="W647" s="54"/>
    </row>
    <row r="648" spans="21:23" ht="14.25" customHeight="1">
      <c r="U648" s="54"/>
      <c r="V648" s="54"/>
      <c r="W648" s="54"/>
    </row>
    <row r="649" spans="21:23" ht="14.25" customHeight="1">
      <c r="U649" s="54"/>
      <c r="V649" s="54"/>
      <c r="W649" s="54"/>
    </row>
    <row r="650" spans="21:23" ht="14.25" customHeight="1">
      <c r="U650" s="54"/>
      <c r="V650" s="54"/>
      <c r="W650" s="54"/>
    </row>
    <row r="651" spans="21:23" ht="14.25" customHeight="1">
      <c r="U651" s="54"/>
      <c r="V651" s="54"/>
      <c r="W651" s="54"/>
    </row>
    <row r="652" spans="21:23" ht="14.25" customHeight="1">
      <c r="U652" s="54"/>
      <c r="V652" s="54"/>
      <c r="W652" s="54"/>
    </row>
    <row r="653" spans="21:23" ht="14.25" customHeight="1">
      <c r="U653" s="54"/>
      <c r="V653" s="54"/>
      <c r="W653" s="54"/>
    </row>
    <row r="654" spans="21:23" ht="14.25" customHeight="1">
      <c r="U654" s="54"/>
      <c r="V654" s="54"/>
      <c r="W654" s="54"/>
    </row>
    <row r="655" spans="21:23" ht="14.25" customHeight="1">
      <c r="U655" s="54"/>
      <c r="V655" s="54"/>
      <c r="W655" s="54"/>
    </row>
    <row r="656" spans="21:23" ht="14.25" customHeight="1">
      <c r="U656" s="54"/>
      <c r="V656" s="54"/>
      <c r="W656" s="54"/>
    </row>
    <row r="657" spans="21:23" ht="14.25" customHeight="1">
      <c r="U657" s="54"/>
      <c r="V657" s="54"/>
      <c r="W657" s="54"/>
    </row>
    <row r="658" spans="21:23" ht="14.25" customHeight="1">
      <c r="U658" s="54"/>
      <c r="V658" s="54"/>
      <c r="W658" s="54"/>
    </row>
    <row r="659" spans="21:23" ht="14.25" customHeight="1">
      <c r="U659" s="54"/>
      <c r="V659" s="54"/>
      <c r="W659" s="54"/>
    </row>
    <row r="660" spans="21:23" ht="14.25" customHeight="1">
      <c r="U660" s="54"/>
      <c r="V660" s="54"/>
      <c r="W660" s="54"/>
    </row>
    <row r="661" spans="21:23" ht="14.25" customHeight="1">
      <c r="U661" s="54"/>
      <c r="V661" s="54"/>
      <c r="W661" s="54"/>
    </row>
    <row r="662" spans="21:23" ht="14.25" customHeight="1">
      <c r="U662" s="54"/>
      <c r="V662" s="54"/>
      <c r="W662" s="54"/>
    </row>
    <row r="663" spans="21:23" ht="14.25" customHeight="1">
      <c r="U663" s="54"/>
      <c r="V663" s="54"/>
      <c r="W663" s="54"/>
    </row>
    <row r="664" spans="21:23" ht="14.25" customHeight="1">
      <c r="U664" s="54"/>
      <c r="V664" s="54"/>
      <c r="W664" s="54"/>
    </row>
    <row r="665" spans="21:23" ht="14.25" customHeight="1">
      <c r="U665" s="54"/>
      <c r="V665" s="54"/>
      <c r="W665" s="54"/>
    </row>
    <row r="666" spans="21:23" ht="14.25" customHeight="1">
      <c r="U666" s="54"/>
      <c r="V666" s="54"/>
      <c r="W666" s="54"/>
    </row>
    <row r="667" spans="21:23" ht="14.25" customHeight="1">
      <c r="U667" s="54"/>
      <c r="V667" s="54"/>
      <c r="W667" s="54"/>
    </row>
    <row r="668" spans="21:23" ht="14.25" customHeight="1">
      <c r="U668" s="54"/>
      <c r="V668" s="54"/>
      <c r="W668" s="54"/>
    </row>
    <row r="669" spans="21:23" ht="14.25" customHeight="1">
      <c r="U669" s="54"/>
      <c r="V669" s="54"/>
      <c r="W669" s="54"/>
    </row>
    <row r="670" spans="21:23" ht="14.25" customHeight="1">
      <c r="U670" s="54"/>
      <c r="V670" s="54"/>
      <c r="W670" s="54"/>
    </row>
    <row r="671" spans="21:23" ht="14.25" customHeight="1">
      <c r="U671" s="54"/>
      <c r="V671" s="54"/>
      <c r="W671" s="54"/>
    </row>
    <row r="672" spans="21:23" ht="14.25" customHeight="1">
      <c r="U672" s="54"/>
      <c r="V672" s="54"/>
      <c r="W672" s="54"/>
    </row>
    <row r="673" spans="21:23" ht="14.25" customHeight="1">
      <c r="U673" s="54"/>
      <c r="V673" s="54"/>
      <c r="W673" s="54"/>
    </row>
    <row r="674" spans="21:23" ht="14.25" customHeight="1">
      <c r="U674" s="54"/>
      <c r="V674" s="54"/>
      <c r="W674" s="54"/>
    </row>
    <row r="675" spans="21:23" ht="14.25" customHeight="1">
      <c r="U675" s="54"/>
      <c r="V675" s="54"/>
      <c r="W675" s="54"/>
    </row>
    <row r="676" spans="21:23" ht="14.25" customHeight="1">
      <c r="U676" s="54"/>
      <c r="V676" s="54"/>
      <c r="W676" s="54"/>
    </row>
    <row r="677" spans="21:23" ht="14.25" customHeight="1">
      <c r="U677" s="54"/>
      <c r="V677" s="54"/>
      <c r="W677" s="54"/>
    </row>
    <row r="678" spans="21:23" ht="14.25" customHeight="1">
      <c r="U678" s="54"/>
      <c r="V678" s="54"/>
      <c r="W678" s="54"/>
    </row>
    <row r="679" spans="21:23" ht="14.25" customHeight="1">
      <c r="U679" s="54"/>
      <c r="V679" s="54"/>
      <c r="W679" s="54"/>
    </row>
    <row r="680" spans="21:23" ht="14.25" customHeight="1">
      <c r="U680" s="54"/>
      <c r="V680" s="54"/>
      <c r="W680" s="54"/>
    </row>
    <row r="681" spans="21:23" ht="14.25" customHeight="1">
      <c r="U681" s="54"/>
      <c r="V681" s="54"/>
      <c r="W681" s="54"/>
    </row>
    <row r="682" spans="21:23" ht="14.25" customHeight="1">
      <c r="U682" s="54"/>
      <c r="V682" s="54"/>
      <c r="W682" s="54"/>
    </row>
    <row r="683" spans="21:23" ht="14.25" customHeight="1">
      <c r="U683" s="54"/>
      <c r="V683" s="54"/>
      <c r="W683" s="54"/>
    </row>
    <row r="684" spans="21:23" ht="14.25" customHeight="1">
      <c r="U684" s="54"/>
      <c r="V684" s="54"/>
      <c r="W684" s="54"/>
    </row>
    <row r="685" spans="21:23" ht="14.25" customHeight="1">
      <c r="U685" s="54"/>
      <c r="V685" s="54"/>
      <c r="W685" s="54"/>
    </row>
    <row r="686" spans="21:23" ht="14.25" customHeight="1">
      <c r="U686" s="54"/>
      <c r="V686" s="54"/>
      <c r="W686" s="54"/>
    </row>
    <row r="687" spans="21:23" ht="14.25" customHeight="1">
      <c r="U687" s="54"/>
      <c r="V687" s="54"/>
      <c r="W687" s="54"/>
    </row>
    <row r="688" spans="21:23" ht="14.25" customHeight="1">
      <c r="U688" s="54"/>
      <c r="V688" s="54"/>
      <c r="W688" s="54"/>
    </row>
    <row r="689" spans="21:23" ht="14.25" customHeight="1">
      <c r="U689" s="54"/>
      <c r="V689" s="54"/>
      <c r="W689" s="54"/>
    </row>
    <row r="690" spans="21:23" ht="14.25" customHeight="1">
      <c r="U690" s="54"/>
      <c r="V690" s="54"/>
      <c r="W690" s="54"/>
    </row>
    <row r="691" spans="21:23" ht="14.25" customHeight="1">
      <c r="U691" s="54"/>
      <c r="V691" s="54"/>
      <c r="W691" s="54"/>
    </row>
    <row r="692" spans="21:23" ht="14.25" customHeight="1">
      <c r="U692" s="54"/>
      <c r="V692" s="54"/>
      <c r="W692" s="54"/>
    </row>
    <row r="693" spans="21:23" ht="14.25" customHeight="1">
      <c r="U693" s="54"/>
      <c r="V693" s="54"/>
      <c r="W693" s="54"/>
    </row>
    <row r="694" spans="21:23" ht="14.25" customHeight="1">
      <c r="U694" s="54"/>
      <c r="V694" s="54"/>
      <c r="W694" s="54"/>
    </row>
    <row r="695" spans="21:23" ht="14.25" customHeight="1">
      <c r="U695" s="54"/>
      <c r="V695" s="54"/>
      <c r="W695" s="54"/>
    </row>
    <row r="696" spans="21:23" ht="14.25" customHeight="1">
      <c r="U696" s="54"/>
      <c r="V696" s="54"/>
      <c r="W696" s="54"/>
    </row>
    <row r="697" spans="21:23" ht="14.25" customHeight="1">
      <c r="U697" s="54"/>
      <c r="V697" s="54"/>
      <c r="W697" s="54"/>
    </row>
    <row r="698" spans="21:23" ht="14.25" customHeight="1">
      <c r="U698" s="54"/>
      <c r="V698" s="54"/>
      <c r="W698" s="54"/>
    </row>
    <row r="699" spans="21:23" ht="14.25" customHeight="1">
      <c r="U699" s="54"/>
      <c r="V699" s="54"/>
      <c r="W699" s="54"/>
    </row>
    <row r="700" spans="21:23" ht="14.25" customHeight="1">
      <c r="U700" s="54"/>
      <c r="V700" s="54"/>
      <c r="W700" s="54"/>
    </row>
    <row r="701" spans="21:23" ht="14.25" customHeight="1">
      <c r="U701" s="54"/>
      <c r="V701" s="54"/>
      <c r="W701" s="54"/>
    </row>
    <row r="702" spans="21:23" ht="14.25" customHeight="1">
      <c r="U702" s="54"/>
      <c r="V702" s="54"/>
      <c r="W702" s="54"/>
    </row>
    <row r="703" spans="21:23" ht="14.25" customHeight="1">
      <c r="U703" s="54"/>
      <c r="V703" s="54"/>
      <c r="W703" s="54"/>
    </row>
    <row r="704" spans="21:23" ht="14.25" customHeight="1">
      <c r="U704" s="54"/>
      <c r="V704" s="54"/>
      <c r="W704" s="54"/>
    </row>
    <row r="705" spans="21:23" ht="14.25" customHeight="1">
      <c r="U705" s="54"/>
      <c r="V705" s="54"/>
      <c r="W705" s="54"/>
    </row>
    <row r="706" spans="21:23" ht="14.25" customHeight="1">
      <c r="U706" s="54"/>
      <c r="V706" s="54"/>
      <c r="W706" s="54"/>
    </row>
    <row r="707" spans="21:23" ht="14.25" customHeight="1">
      <c r="U707" s="54"/>
      <c r="V707" s="54"/>
      <c r="W707" s="54"/>
    </row>
    <row r="708" spans="21:23" ht="14.25" customHeight="1">
      <c r="U708" s="54"/>
      <c r="V708" s="54"/>
      <c r="W708" s="54"/>
    </row>
    <row r="709" spans="21:23" ht="14.25" customHeight="1">
      <c r="U709" s="54"/>
      <c r="V709" s="54"/>
      <c r="W709" s="54"/>
    </row>
    <row r="710" spans="21:23" ht="14.25" customHeight="1">
      <c r="U710" s="54"/>
      <c r="V710" s="54"/>
      <c r="W710" s="54"/>
    </row>
    <row r="711" spans="21:23" ht="14.25" customHeight="1">
      <c r="U711" s="54"/>
      <c r="V711" s="54"/>
      <c r="W711" s="54"/>
    </row>
    <row r="712" spans="21:23" ht="14.25" customHeight="1">
      <c r="U712" s="54"/>
      <c r="V712" s="54"/>
      <c r="W712" s="54"/>
    </row>
    <row r="713" spans="21:23" ht="14.25" customHeight="1">
      <c r="U713" s="54"/>
      <c r="V713" s="54"/>
      <c r="W713" s="54"/>
    </row>
    <row r="714" spans="21:23" ht="14.25" customHeight="1">
      <c r="U714" s="54"/>
      <c r="V714" s="54"/>
      <c r="W714" s="54"/>
    </row>
    <row r="715" spans="21:23" ht="14.25" customHeight="1">
      <c r="U715" s="54"/>
      <c r="V715" s="54"/>
      <c r="W715" s="54"/>
    </row>
    <row r="716" spans="21:23" ht="14.25" customHeight="1">
      <c r="U716" s="54"/>
      <c r="V716" s="54"/>
      <c r="W716" s="54"/>
    </row>
    <row r="717" spans="21:23" ht="14.25" customHeight="1">
      <c r="U717" s="54"/>
      <c r="V717" s="54"/>
      <c r="W717" s="54"/>
    </row>
    <row r="718" spans="21:23" ht="14.25" customHeight="1">
      <c r="U718" s="54"/>
      <c r="V718" s="54"/>
      <c r="W718" s="54"/>
    </row>
    <row r="719" spans="21:23" ht="14.25" customHeight="1">
      <c r="U719" s="54"/>
      <c r="V719" s="54"/>
      <c r="W719" s="54"/>
    </row>
    <row r="720" spans="21:23" ht="14.25" customHeight="1">
      <c r="U720" s="54"/>
      <c r="V720" s="54"/>
      <c r="W720" s="54"/>
    </row>
    <row r="721" spans="21:23" ht="14.25" customHeight="1">
      <c r="U721" s="54"/>
      <c r="V721" s="54"/>
      <c r="W721" s="54"/>
    </row>
    <row r="722" spans="21:23" ht="14.25" customHeight="1">
      <c r="U722" s="54"/>
      <c r="V722" s="54"/>
      <c r="W722" s="54"/>
    </row>
    <row r="723" spans="21:23" ht="14.25" customHeight="1">
      <c r="U723" s="54"/>
      <c r="V723" s="54"/>
      <c r="W723" s="54"/>
    </row>
    <row r="724" spans="21:23" ht="14.25" customHeight="1">
      <c r="U724" s="54"/>
      <c r="V724" s="54"/>
      <c r="W724" s="54"/>
    </row>
    <row r="725" spans="21:23" ht="14.25" customHeight="1">
      <c r="U725" s="54"/>
      <c r="V725" s="54"/>
      <c r="W725" s="54"/>
    </row>
    <row r="726" spans="21:23" ht="14.25" customHeight="1">
      <c r="U726" s="54"/>
      <c r="V726" s="54"/>
      <c r="W726" s="54"/>
    </row>
    <row r="727" spans="21:23" ht="14.25" customHeight="1">
      <c r="U727" s="54"/>
      <c r="V727" s="54"/>
      <c r="W727" s="54"/>
    </row>
    <row r="728" spans="21:23" ht="14.25" customHeight="1">
      <c r="U728" s="54"/>
      <c r="V728" s="54"/>
      <c r="W728" s="54"/>
    </row>
    <row r="729" spans="21:23" ht="14.25" customHeight="1">
      <c r="U729" s="54"/>
      <c r="V729" s="54"/>
      <c r="W729" s="54"/>
    </row>
    <row r="730" spans="21:23" ht="14.25" customHeight="1">
      <c r="U730" s="54"/>
      <c r="V730" s="54"/>
      <c r="W730" s="54"/>
    </row>
    <row r="731" spans="21:23" ht="14.25" customHeight="1">
      <c r="U731" s="54"/>
      <c r="V731" s="54"/>
      <c r="W731" s="54"/>
    </row>
    <row r="732" spans="21:23" ht="14.25" customHeight="1">
      <c r="U732" s="54"/>
      <c r="V732" s="54"/>
      <c r="W732" s="54"/>
    </row>
    <row r="733" spans="21:23" ht="14.25" customHeight="1">
      <c r="U733" s="54"/>
      <c r="V733" s="54"/>
      <c r="W733" s="54"/>
    </row>
    <row r="734" spans="21:23" ht="14.25" customHeight="1">
      <c r="U734" s="54"/>
      <c r="V734" s="54"/>
      <c r="W734" s="54"/>
    </row>
    <row r="735" spans="21:23" ht="14.25" customHeight="1">
      <c r="U735" s="54"/>
      <c r="V735" s="54"/>
      <c r="W735" s="54"/>
    </row>
    <row r="736" spans="21:23" ht="14.25" customHeight="1">
      <c r="U736" s="54"/>
      <c r="V736" s="54"/>
      <c r="W736" s="54"/>
    </row>
    <row r="737" spans="21:23" ht="14.25" customHeight="1">
      <c r="U737" s="54"/>
      <c r="V737" s="54"/>
      <c r="W737" s="54"/>
    </row>
    <row r="738" spans="21:23" ht="14.25" customHeight="1">
      <c r="U738" s="54"/>
      <c r="V738" s="54"/>
      <c r="W738" s="54"/>
    </row>
    <row r="739" spans="21:23" ht="14.25" customHeight="1">
      <c r="U739" s="54"/>
      <c r="V739" s="54"/>
      <c r="W739" s="54"/>
    </row>
    <row r="740" spans="21:23" ht="14.25" customHeight="1">
      <c r="U740" s="54"/>
      <c r="V740" s="54"/>
      <c r="W740" s="54"/>
    </row>
    <row r="741" spans="21:23" ht="14.25" customHeight="1">
      <c r="U741" s="54"/>
      <c r="V741" s="54"/>
      <c r="W741" s="54"/>
    </row>
    <row r="742" spans="21:23" ht="14.25" customHeight="1">
      <c r="U742" s="54"/>
      <c r="V742" s="54"/>
      <c r="W742" s="54"/>
    </row>
    <row r="743" spans="21:23" ht="14.25" customHeight="1">
      <c r="U743" s="54"/>
      <c r="V743" s="54"/>
      <c r="W743" s="54"/>
    </row>
    <row r="744" spans="21:23" ht="14.25" customHeight="1">
      <c r="U744" s="54"/>
      <c r="V744" s="54"/>
      <c r="W744" s="54"/>
    </row>
    <row r="745" spans="21:23" ht="14.25" customHeight="1">
      <c r="U745" s="54"/>
      <c r="V745" s="54"/>
      <c r="W745" s="54"/>
    </row>
    <row r="746" spans="21:23" ht="14.25" customHeight="1">
      <c r="U746" s="54"/>
      <c r="V746" s="54"/>
      <c r="W746" s="54"/>
    </row>
    <row r="747" spans="21:23" ht="14.25" customHeight="1">
      <c r="U747" s="54"/>
      <c r="V747" s="54"/>
      <c r="W747" s="54"/>
    </row>
    <row r="748" spans="21:23" ht="14.25" customHeight="1">
      <c r="U748" s="54"/>
      <c r="V748" s="54"/>
      <c r="W748" s="54"/>
    </row>
    <row r="749" spans="21:23" ht="14.25" customHeight="1">
      <c r="U749" s="54"/>
      <c r="V749" s="54"/>
      <c r="W749" s="54"/>
    </row>
    <row r="750" spans="21:23" ht="14.25" customHeight="1">
      <c r="U750" s="54"/>
      <c r="V750" s="54"/>
      <c r="W750" s="54"/>
    </row>
    <row r="751" spans="21:23" ht="14.25" customHeight="1">
      <c r="U751" s="54"/>
      <c r="V751" s="54"/>
      <c r="W751" s="54"/>
    </row>
    <row r="752" spans="21:23" ht="14.25" customHeight="1">
      <c r="U752" s="54"/>
      <c r="V752" s="54"/>
      <c r="W752" s="54"/>
    </row>
    <row r="753" spans="21:23" ht="14.25" customHeight="1">
      <c r="U753" s="54"/>
      <c r="V753" s="54"/>
      <c r="W753" s="54"/>
    </row>
    <row r="754" spans="21:23" ht="14.25" customHeight="1">
      <c r="U754" s="54"/>
      <c r="V754" s="54"/>
      <c r="W754" s="54"/>
    </row>
    <row r="755" spans="21:23" ht="14.25" customHeight="1">
      <c r="U755" s="54"/>
      <c r="V755" s="54"/>
      <c r="W755" s="54"/>
    </row>
    <row r="756" spans="21:23" ht="14.25" customHeight="1">
      <c r="U756" s="54"/>
      <c r="V756" s="54"/>
      <c r="W756" s="54"/>
    </row>
    <row r="757" spans="21:23" ht="14.25" customHeight="1">
      <c r="U757" s="54"/>
      <c r="V757" s="54"/>
      <c r="W757" s="54"/>
    </row>
    <row r="758" spans="21:23" ht="14.25" customHeight="1">
      <c r="U758" s="54"/>
      <c r="V758" s="54"/>
      <c r="W758" s="54"/>
    </row>
    <row r="759" spans="21:23" ht="14.25" customHeight="1">
      <c r="U759" s="54"/>
      <c r="V759" s="54"/>
      <c r="W759" s="54"/>
    </row>
    <row r="760" spans="21:23" ht="14.25" customHeight="1">
      <c r="U760" s="54"/>
      <c r="V760" s="54"/>
      <c r="W760" s="54"/>
    </row>
    <row r="761" spans="21:23" ht="14.25" customHeight="1">
      <c r="U761" s="54"/>
      <c r="V761" s="54"/>
      <c r="W761" s="54"/>
    </row>
    <row r="762" spans="21:23" ht="14.25" customHeight="1">
      <c r="U762" s="54"/>
      <c r="V762" s="54"/>
      <c r="W762" s="54"/>
    </row>
    <row r="763" spans="21:23" ht="14.25" customHeight="1">
      <c r="U763" s="54"/>
      <c r="V763" s="54"/>
      <c r="W763" s="54"/>
    </row>
    <row r="764" spans="21:23" ht="14.25" customHeight="1">
      <c r="U764" s="54"/>
      <c r="V764" s="54"/>
      <c r="W764" s="54"/>
    </row>
    <row r="765" spans="21:23" ht="14.25" customHeight="1">
      <c r="U765" s="54"/>
      <c r="V765" s="54"/>
      <c r="W765" s="54"/>
    </row>
    <row r="766" spans="21:23" ht="14.25" customHeight="1">
      <c r="U766" s="54"/>
      <c r="V766" s="54"/>
      <c r="W766" s="54"/>
    </row>
    <row r="767" spans="21:23" ht="14.25" customHeight="1">
      <c r="U767" s="54"/>
      <c r="V767" s="54"/>
      <c r="W767" s="54"/>
    </row>
    <row r="768" spans="21:23" ht="14.25" customHeight="1">
      <c r="U768" s="54"/>
      <c r="V768" s="54"/>
      <c r="W768" s="54"/>
    </row>
    <row r="769" spans="21:23" ht="14.25" customHeight="1">
      <c r="U769" s="54"/>
      <c r="V769" s="54"/>
      <c r="W769" s="54"/>
    </row>
    <row r="770" spans="21:23" ht="14.25" customHeight="1">
      <c r="U770" s="54"/>
      <c r="V770" s="54"/>
      <c r="W770" s="54"/>
    </row>
    <row r="771" spans="21:23" ht="14.25" customHeight="1">
      <c r="U771" s="54"/>
      <c r="V771" s="54"/>
      <c r="W771" s="54"/>
    </row>
    <row r="772" spans="21:23" ht="14.25" customHeight="1">
      <c r="U772" s="54"/>
      <c r="V772" s="54"/>
      <c r="W772" s="54"/>
    </row>
    <row r="773" spans="21:23" ht="14.25" customHeight="1">
      <c r="U773" s="54"/>
      <c r="V773" s="54"/>
      <c r="W773" s="54"/>
    </row>
    <row r="774" spans="21:23" ht="14.25" customHeight="1">
      <c r="U774" s="54"/>
      <c r="V774" s="54"/>
      <c r="W774" s="54"/>
    </row>
    <row r="775" spans="21:23" ht="14.25" customHeight="1">
      <c r="U775" s="54"/>
      <c r="V775" s="54"/>
      <c r="W775" s="54"/>
    </row>
    <row r="776" spans="21:23" ht="14.25" customHeight="1">
      <c r="U776" s="54"/>
      <c r="V776" s="54"/>
      <c r="W776" s="54"/>
    </row>
    <row r="777" spans="21:23" ht="14.25" customHeight="1">
      <c r="U777" s="54"/>
      <c r="V777" s="54"/>
      <c r="W777" s="54"/>
    </row>
    <row r="778" spans="21:23" ht="14.25" customHeight="1">
      <c r="U778" s="54"/>
      <c r="V778" s="54"/>
      <c r="W778" s="54"/>
    </row>
    <row r="779" spans="21:23" ht="14.25" customHeight="1">
      <c r="U779" s="54"/>
      <c r="V779" s="54"/>
      <c r="W779" s="54"/>
    </row>
    <row r="780" spans="21:23" ht="14.25" customHeight="1">
      <c r="U780" s="54"/>
      <c r="V780" s="54"/>
      <c r="W780" s="54"/>
    </row>
    <row r="781" spans="21:23" ht="14.25" customHeight="1">
      <c r="U781" s="54"/>
      <c r="V781" s="54"/>
      <c r="W781" s="54"/>
    </row>
    <row r="782" spans="21:23" ht="14.25" customHeight="1">
      <c r="U782" s="54"/>
      <c r="V782" s="54"/>
      <c r="W782" s="54"/>
    </row>
    <row r="783" spans="21:23" ht="14.25" customHeight="1">
      <c r="U783" s="54"/>
      <c r="V783" s="54"/>
      <c r="W783" s="54"/>
    </row>
    <row r="784" spans="21:23" ht="14.25" customHeight="1">
      <c r="U784" s="54"/>
      <c r="V784" s="54"/>
      <c r="W784" s="54"/>
    </row>
    <row r="785" spans="21:23" ht="14.25" customHeight="1">
      <c r="U785" s="54"/>
      <c r="V785" s="54"/>
      <c r="W785" s="54"/>
    </row>
    <row r="786" spans="21:23" ht="14.25" customHeight="1">
      <c r="U786" s="54"/>
      <c r="V786" s="54"/>
      <c r="W786" s="54"/>
    </row>
    <row r="787" spans="21:23" ht="14.25" customHeight="1">
      <c r="U787" s="54"/>
      <c r="V787" s="54"/>
      <c r="W787" s="54"/>
    </row>
    <row r="788" spans="21:23" ht="14.25" customHeight="1">
      <c r="U788" s="54"/>
      <c r="V788" s="54"/>
      <c r="W788" s="54"/>
    </row>
    <row r="789" spans="21:23" ht="14.25" customHeight="1">
      <c r="U789" s="54"/>
      <c r="V789" s="54"/>
      <c r="W789" s="54"/>
    </row>
    <row r="790" spans="21:23" ht="14.25" customHeight="1">
      <c r="U790" s="54"/>
      <c r="V790" s="54"/>
      <c r="W790" s="54"/>
    </row>
    <row r="791" spans="21:23" ht="14.25" customHeight="1">
      <c r="U791" s="54"/>
      <c r="V791" s="54"/>
      <c r="W791" s="54"/>
    </row>
    <row r="792" spans="21:23" ht="14.25" customHeight="1">
      <c r="U792" s="54"/>
      <c r="V792" s="54"/>
      <c r="W792" s="54"/>
    </row>
    <row r="793" spans="21:23" ht="14.25" customHeight="1">
      <c r="U793" s="54"/>
      <c r="V793" s="54"/>
      <c r="W793" s="54"/>
    </row>
    <row r="794" spans="21:23" ht="14.25" customHeight="1">
      <c r="U794" s="54"/>
      <c r="V794" s="54"/>
      <c r="W794" s="54"/>
    </row>
    <row r="795" spans="21:23" ht="14.25" customHeight="1">
      <c r="U795" s="54"/>
      <c r="V795" s="54"/>
      <c r="W795" s="54"/>
    </row>
    <row r="796" spans="21:23" ht="14.25" customHeight="1">
      <c r="U796" s="54"/>
      <c r="V796" s="54"/>
      <c r="W796" s="54"/>
    </row>
    <row r="797" spans="21:23" ht="14.25" customHeight="1">
      <c r="U797" s="54"/>
      <c r="V797" s="54"/>
      <c r="W797" s="54"/>
    </row>
    <row r="798" spans="21:23" ht="14.25" customHeight="1">
      <c r="U798" s="54"/>
      <c r="V798" s="54"/>
      <c r="W798" s="54"/>
    </row>
    <row r="799" spans="21:23" ht="14.25" customHeight="1">
      <c r="U799" s="54"/>
      <c r="V799" s="54"/>
      <c r="W799" s="54"/>
    </row>
    <row r="800" spans="21:23" ht="14.25" customHeight="1">
      <c r="U800" s="54"/>
      <c r="V800" s="54"/>
      <c r="W800" s="54"/>
    </row>
    <row r="801" spans="21:23" ht="14.25" customHeight="1">
      <c r="U801" s="54"/>
      <c r="V801" s="54"/>
      <c r="W801" s="54"/>
    </row>
    <row r="802" spans="21:23" ht="14.25" customHeight="1">
      <c r="U802" s="54"/>
      <c r="V802" s="54"/>
      <c r="W802" s="54"/>
    </row>
    <row r="803" spans="21:23" ht="14.25" customHeight="1">
      <c r="U803" s="54"/>
      <c r="V803" s="54"/>
      <c r="W803" s="54"/>
    </row>
    <row r="804" spans="21:23" ht="14.25" customHeight="1">
      <c r="U804" s="54"/>
      <c r="V804" s="54"/>
      <c r="W804" s="54"/>
    </row>
    <row r="805" spans="21:23" ht="14.25" customHeight="1">
      <c r="U805" s="54"/>
      <c r="V805" s="54"/>
      <c r="W805" s="54"/>
    </row>
    <row r="806" spans="21:23" ht="14.25" customHeight="1">
      <c r="U806" s="54"/>
      <c r="V806" s="54"/>
      <c r="W806" s="54"/>
    </row>
    <row r="807" spans="21:23" ht="14.25" customHeight="1">
      <c r="U807" s="54"/>
      <c r="V807" s="54"/>
      <c r="W807" s="54"/>
    </row>
    <row r="808" spans="21:23" ht="14.25" customHeight="1">
      <c r="U808" s="54"/>
      <c r="V808" s="54"/>
      <c r="W808" s="54"/>
    </row>
    <row r="809" spans="21:23" ht="14.25" customHeight="1">
      <c r="U809" s="54"/>
      <c r="V809" s="54"/>
      <c r="W809" s="54"/>
    </row>
    <row r="810" spans="21:23" ht="14.25" customHeight="1">
      <c r="U810" s="54"/>
      <c r="V810" s="54"/>
      <c r="W810" s="54"/>
    </row>
    <row r="811" spans="21:23" ht="14.25" customHeight="1">
      <c r="U811" s="54"/>
      <c r="V811" s="54"/>
      <c r="W811" s="54"/>
    </row>
    <row r="812" spans="21:23" ht="14.25" customHeight="1">
      <c r="U812" s="54"/>
      <c r="V812" s="54"/>
      <c r="W812" s="54"/>
    </row>
    <row r="813" spans="21:23" ht="14.25" customHeight="1">
      <c r="U813" s="54"/>
      <c r="V813" s="54"/>
      <c r="W813" s="54"/>
    </row>
    <row r="814" spans="21:23" ht="14.25" customHeight="1">
      <c r="U814" s="54"/>
      <c r="V814" s="54"/>
      <c r="W814" s="54"/>
    </row>
    <row r="815" spans="21:23" ht="14.25" customHeight="1">
      <c r="U815" s="54"/>
      <c r="V815" s="54"/>
      <c r="W815" s="54"/>
    </row>
    <row r="816" spans="21:23" ht="14.25" customHeight="1">
      <c r="U816" s="54"/>
      <c r="V816" s="54"/>
      <c r="W816" s="54"/>
    </row>
    <row r="817" spans="21:23" ht="14.25" customHeight="1">
      <c r="U817" s="54"/>
      <c r="V817" s="54"/>
      <c r="W817" s="54"/>
    </row>
    <row r="818" spans="21:23" ht="14.25" customHeight="1">
      <c r="U818" s="54"/>
      <c r="V818" s="54"/>
      <c r="W818" s="54"/>
    </row>
    <row r="819" spans="21:23" ht="14.25" customHeight="1">
      <c r="U819" s="54"/>
      <c r="V819" s="54"/>
      <c r="W819" s="54"/>
    </row>
    <row r="820" spans="21:23" ht="14.25" customHeight="1">
      <c r="U820" s="54"/>
      <c r="V820" s="54"/>
      <c r="W820" s="54"/>
    </row>
    <row r="821" spans="21:23" ht="14.25" customHeight="1">
      <c r="U821" s="54"/>
      <c r="V821" s="54"/>
      <c r="W821" s="54"/>
    </row>
    <row r="822" spans="21:23" ht="14.25" customHeight="1">
      <c r="U822" s="54"/>
      <c r="V822" s="54"/>
      <c r="W822" s="54"/>
    </row>
    <row r="823" spans="21:23" ht="14.25" customHeight="1">
      <c r="U823" s="54"/>
      <c r="V823" s="54"/>
      <c r="W823" s="54"/>
    </row>
    <row r="824" spans="21:23" ht="14.25" customHeight="1">
      <c r="U824" s="54"/>
      <c r="V824" s="54"/>
      <c r="W824" s="54"/>
    </row>
    <row r="825" spans="21:23" ht="14.25" customHeight="1">
      <c r="U825" s="54"/>
      <c r="V825" s="54"/>
      <c r="W825" s="54"/>
    </row>
    <row r="826" spans="21:23" ht="14.25" customHeight="1">
      <c r="U826" s="54"/>
      <c r="V826" s="54"/>
      <c r="W826" s="54"/>
    </row>
    <row r="827" spans="21:23" ht="14.25" customHeight="1">
      <c r="U827" s="54"/>
      <c r="V827" s="54"/>
      <c r="W827" s="54"/>
    </row>
    <row r="828" spans="21:23" ht="14.25" customHeight="1">
      <c r="U828" s="54"/>
      <c r="V828" s="54"/>
      <c r="W828" s="54"/>
    </row>
    <row r="829" spans="21:23" ht="14.25" customHeight="1">
      <c r="U829" s="54"/>
      <c r="V829" s="54"/>
      <c r="W829" s="54"/>
    </row>
    <row r="830" spans="21:23" ht="14.25" customHeight="1">
      <c r="U830" s="54"/>
      <c r="V830" s="54"/>
      <c r="W830" s="54"/>
    </row>
    <row r="831" spans="21:23" ht="14.25" customHeight="1">
      <c r="U831" s="54"/>
      <c r="V831" s="54"/>
      <c r="W831" s="54"/>
    </row>
    <row r="832" spans="21:23" ht="14.25" customHeight="1">
      <c r="U832" s="54"/>
      <c r="V832" s="54"/>
      <c r="W832" s="54"/>
    </row>
    <row r="833" spans="21:23" ht="14.25" customHeight="1">
      <c r="U833" s="54"/>
      <c r="V833" s="54"/>
      <c r="W833" s="54"/>
    </row>
    <row r="834" spans="21:23" ht="14.25" customHeight="1">
      <c r="U834" s="54"/>
      <c r="V834" s="54"/>
      <c r="W834" s="54"/>
    </row>
    <row r="835" spans="21:23" ht="14.25" customHeight="1">
      <c r="U835" s="54"/>
      <c r="V835" s="54"/>
      <c r="W835" s="54"/>
    </row>
    <row r="836" spans="21:23" ht="14.25" customHeight="1">
      <c r="U836" s="54"/>
      <c r="V836" s="54"/>
      <c r="W836" s="54"/>
    </row>
    <row r="837" spans="21:23" ht="14.25" customHeight="1">
      <c r="U837" s="54"/>
      <c r="V837" s="54"/>
      <c r="W837" s="54"/>
    </row>
    <row r="838" spans="21:23" ht="14.25" customHeight="1">
      <c r="U838" s="54"/>
      <c r="V838" s="54"/>
      <c r="W838" s="54"/>
    </row>
    <row r="839" spans="21:23" ht="14.25" customHeight="1">
      <c r="U839" s="54"/>
      <c r="V839" s="54"/>
      <c r="W839" s="54"/>
    </row>
    <row r="840" spans="21:23" ht="14.25" customHeight="1">
      <c r="U840" s="54"/>
      <c r="V840" s="54"/>
      <c r="W840" s="54"/>
    </row>
    <row r="841" spans="21:23" ht="14.25" customHeight="1">
      <c r="U841" s="54"/>
      <c r="V841" s="54"/>
      <c r="W841" s="54"/>
    </row>
    <row r="842" spans="21:23" ht="14.25" customHeight="1">
      <c r="U842" s="54"/>
      <c r="V842" s="54"/>
      <c r="W842" s="54"/>
    </row>
    <row r="843" spans="21:23" ht="14.25" customHeight="1">
      <c r="U843" s="54"/>
      <c r="V843" s="54"/>
      <c r="W843" s="54"/>
    </row>
    <row r="844" spans="21:23" ht="14.25" customHeight="1">
      <c r="U844" s="54"/>
      <c r="V844" s="54"/>
      <c r="W844" s="54"/>
    </row>
    <row r="845" spans="21:23" ht="14.25" customHeight="1">
      <c r="U845" s="54"/>
      <c r="V845" s="54"/>
      <c r="W845" s="54"/>
    </row>
    <row r="846" spans="21:23" ht="14.25" customHeight="1">
      <c r="U846" s="54"/>
      <c r="V846" s="54"/>
      <c r="W846" s="54"/>
    </row>
    <row r="847" spans="21:23" ht="14.25" customHeight="1">
      <c r="U847" s="54"/>
      <c r="V847" s="54"/>
      <c r="W847" s="54"/>
    </row>
    <row r="848" spans="21:23" ht="14.25" customHeight="1">
      <c r="U848" s="54"/>
      <c r="V848" s="54"/>
      <c r="W848" s="54"/>
    </row>
    <row r="849" spans="21:23" ht="14.25" customHeight="1">
      <c r="U849" s="54"/>
      <c r="V849" s="54"/>
      <c r="W849" s="54"/>
    </row>
    <row r="850" spans="21:23" ht="14.25" customHeight="1">
      <c r="U850" s="54"/>
      <c r="V850" s="54"/>
      <c r="W850" s="54"/>
    </row>
    <row r="851" spans="21:23" ht="14.25" customHeight="1">
      <c r="U851" s="54"/>
      <c r="V851" s="54"/>
      <c r="W851" s="54"/>
    </row>
    <row r="852" spans="21:23" ht="14.25" customHeight="1">
      <c r="U852" s="54"/>
      <c r="V852" s="54"/>
      <c r="W852" s="54"/>
    </row>
    <row r="853" spans="21:23" ht="14.25" customHeight="1">
      <c r="U853" s="54"/>
      <c r="V853" s="54"/>
      <c r="W853" s="54"/>
    </row>
    <row r="854" spans="21:23" ht="14.25" customHeight="1">
      <c r="U854" s="54"/>
      <c r="V854" s="54"/>
      <c r="W854" s="54"/>
    </row>
    <row r="855" spans="21:23" ht="14.25" customHeight="1">
      <c r="U855" s="54"/>
      <c r="V855" s="54"/>
      <c r="W855" s="54"/>
    </row>
    <row r="856" spans="21:23" ht="14.25" customHeight="1">
      <c r="U856" s="54"/>
      <c r="V856" s="54"/>
      <c r="W856" s="54"/>
    </row>
    <row r="857" spans="21:23" ht="14.25" customHeight="1">
      <c r="U857" s="54"/>
      <c r="V857" s="54"/>
      <c r="W857" s="54"/>
    </row>
    <row r="858" spans="21:23" ht="14.25" customHeight="1">
      <c r="U858" s="54"/>
      <c r="V858" s="54"/>
      <c r="W858" s="54"/>
    </row>
    <row r="859" spans="21:23" ht="14.25" customHeight="1">
      <c r="U859" s="54"/>
      <c r="V859" s="54"/>
      <c r="W859" s="54"/>
    </row>
    <row r="860" spans="21:23" ht="14.25" customHeight="1">
      <c r="U860" s="54"/>
      <c r="V860" s="54"/>
      <c r="W860" s="54"/>
    </row>
    <row r="861" spans="21:23" ht="14.25" customHeight="1">
      <c r="U861" s="54"/>
      <c r="V861" s="54"/>
      <c r="W861" s="54"/>
    </row>
    <row r="862" spans="21:23" ht="14.25" customHeight="1">
      <c r="U862" s="54"/>
      <c r="V862" s="54"/>
      <c r="W862" s="54"/>
    </row>
    <row r="863" spans="21:23" ht="14.25" customHeight="1">
      <c r="U863" s="54"/>
      <c r="V863" s="54"/>
      <c r="W863" s="54"/>
    </row>
    <row r="864" spans="21:23" ht="14.25" customHeight="1">
      <c r="U864" s="54"/>
      <c r="V864" s="54"/>
      <c r="W864" s="54"/>
    </row>
    <row r="865" spans="21:23" ht="14.25" customHeight="1">
      <c r="U865" s="54"/>
      <c r="V865" s="54"/>
      <c r="W865" s="54"/>
    </row>
    <row r="866" spans="21:23" ht="14.25" customHeight="1">
      <c r="U866" s="54"/>
      <c r="V866" s="54"/>
      <c r="W866" s="54"/>
    </row>
    <row r="867" spans="21:23" ht="14.25" customHeight="1">
      <c r="U867" s="54"/>
      <c r="V867" s="54"/>
      <c r="W867" s="54"/>
    </row>
    <row r="868" spans="21:23" ht="14.25" customHeight="1">
      <c r="U868" s="54"/>
      <c r="V868" s="54"/>
      <c r="W868" s="54"/>
    </row>
    <row r="869" spans="21:23" ht="14.25" customHeight="1">
      <c r="U869" s="54"/>
      <c r="V869" s="54"/>
      <c r="W869" s="54"/>
    </row>
    <row r="870" spans="21:23" ht="14.25" customHeight="1">
      <c r="U870" s="54"/>
      <c r="V870" s="54"/>
      <c r="W870" s="54"/>
    </row>
    <row r="871" spans="21:23" ht="14.25" customHeight="1">
      <c r="U871" s="54"/>
      <c r="V871" s="54"/>
      <c r="W871" s="54"/>
    </row>
    <row r="872" spans="21:23" ht="14.25" customHeight="1">
      <c r="U872" s="54"/>
      <c r="V872" s="54"/>
      <c r="W872" s="54"/>
    </row>
    <row r="873" spans="21:23" ht="14.25" customHeight="1">
      <c r="U873" s="54"/>
      <c r="V873" s="54"/>
      <c r="W873" s="54"/>
    </row>
    <row r="874" spans="21:23" ht="14.25" customHeight="1">
      <c r="U874" s="54"/>
      <c r="V874" s="54"/>
      <c r="W874" s="54"/>
    </row>
    <row r="875" spans="21:23" ht="14.25" customHeight="1">
      <c r="U875" s="54"/>
      <c r="V875" s="54"/>
      <c r="W875" s="54"/>
    </row>
    <row r="876" spans="21:23" ht="14.25" customHeight="1">
      <c r="U876" s="54"/>
      <c r="V876" s="54"/>
      <c r="W876" s="54"/>
    </row>
    <row r="877" spans="21:23" ht="14.25" customHeight="1">
      <c r="U877" s="54"/>
      <c r="V877" s="54"/>
      <c r="W877" s="54"/>
    </row>
    <row r="878" spans="21:23" ht="14.25" customHeight="1">
      <c r="U878" s="54"/>
      <c r="V878" s="54"/>
      <c r="W878" s="54"/>
    </row>
    <row r="879" spans="21:23" ht="14.25" customHeight="1">
      <c r="U879" s="54"/>
      <c r="V879" s="54"/>
      <c r="W879" s="54"/>
    </row>
    <row r="880" spans="21:23" ht="14.25" customHeight="1">
      <c r="U880" s="54"/>
      <c r="V880" s="54"/>
      <c r="W880" s="54"/>
    </row>
    <row r="881" spans="21:23" ht="14.25" customHeight="1">
      <c r="U881" s="54"/>
      <c r="V881" s="54"/>
      <c r="W881" s="54"/>
    </row>
    <row r="882" spans="21:23" ht="14.25" customHeight="1">
      <c r="U882" s="54"/>
      <c r="V882" s="54"/>
      <c r="W882" s="54"/>
    </row>
    <row r="883" spans="21:23" ht="14.25" customHeight="1">
      <c r="U883" s="54"/>
      <c r="V883" s="54"/>
      <c r="W883" s="54"/>
    </row>
    <row r="884" spans="21:23" ht="14.25" customHeight="1">
      <c r="U884" s="54"/>
      <c r="V884" s="54"/>
      <c r="W884" s="54"/>
    </row>
    <row r="885" spans="21:23" ht="14.25" customHeight="1">
      <c r="U885" s="54"/>
      <c r="V885" s="54"/>
      <c r="W885" s="54"/>
    </row>
    <row r="886" spans="21:23" ht="14.25" customHeight="1">
      <c r="U886" s="54"/>
      <c r="V886" s="54"/>
      <c r="W886" s="54"/>
    </row>
    <row r="887" spans="21:23" ht="14.25" customHeight="1">
      <c r="U887" s="54"/>
      <c r="V887" s="54"/>
      <c r="W887" s="54"/>
    </row>
    <row r="888" spans="21:23" ht="14.25" customHeight="1">
      <c r="U888" s="54"/>
      <c r="V888" s="54"/>
      <c r="W888" s="54"/>
    </row>
    <row r="889" spans="21:23" ht="14.25" customHeight="1">
      <c r="U889" s="54"/>
      <c r="V889" s="54"/>
      <c r="W889" s="54"/>
    </row>
    <row r="890" spans="21:23" ht="14.25" customHeight="1">
      <c r="U890" s="54"/>
      <c r="V890" s="54"/>
      <c r="W890" s="54"/>
    </row>
    <row r="891" spans="21:23" ht="14.25" customHeight="1">
      <c r="U891" s="54"/>
      <c r="V891" s="54"/>
      <c r="W891" s="54"/>
    </row>
    <row r="892" spans="21:23" ht="14.25" customHeight="1">
      <c r="U892" s="54"/>
      <c r="V892" s="54"/>
      <c r="W892" s="54"/>
    </row>
    <row r="893" spans="21:23" ht="14.25" customHeight="1">
      <c r="U893" s="54"/>
      <c r="V893" s="54"/>
      <c r="W893" s="54"/>
    </row>
    <row r="894" spans="21:23" ht="14.25" customHeight="1">
      <c r="U894" s="54"/>
      <c r="V894" s="54"/>
      <c r="W894" s="54"/>
    </row>
    <row r="895" spans="21:23" ht="14.25" customHeight="1">
      <c r="U895" s="54"/>
      <c r="V895" s="54"/>
      <c r="W895" s="54"/>
    </row>
    <row r="896" spans="21:23" ht="14.25" customHeight="1">
      <c r="U896" s="54"/>
      <c r="V896" s="54"/>
      <c r="W896" s="54"/>
    </row>
    <row r="897" spans="21:23" ht="14.25" customHeight="1">
      <c r="U897" s="54"/>
      <c r="V897" s="54"/>
      <c r="W897" s="54"/>
    </row>
    <row r="898" spans="21:23" ht="14.25" customHeight="1">
      <c r="U898" s="54"/>
      <c r="V898" s="54"/>
      <c r="W898" s="54"/>
    </row>
    <row r="899" spans="21:23" ht="14.25" customHeight="1">
      <c r="U899" s="54"/>
      <c r="V899" s="54"/>
      <c r="W899" s="54"/>
    </row>
    <row r="900" spans="21:23" ht="14.25" customHeight="1">
      <c r="U900" s="54"/>
      <c r="V900" s="54"/>
      <c r="W900" s="54"/>
    </row>
    <row r="901" spans="21:23" ht="14.25" customHeight="1">
      <c r="U901" s="54"/>
      <c r="V901" s="54"/>
      <c r="W901" s="54"/>
    </row>
    <row r="902" spans="21:23" ht="14.25" customHeight="1">
      <c r="U902" s="54"/>
      <c r="V902" s="54"/>
      <c r="W902" s="54"/>
    </row>
    <row r="903" spans="21:23" ht="14.25" customHeight="1">
      <c r="U903" s="54"/>
      <c r="V903" s="54"/>
      <c r="W903" s="54"/>
    </row>
    <row r="904" spans="21:23" ht="14.25" customHeight="1">
      <c r="U904" s="54"/>
      <c r="V904" s="54"/>
      <c r="W904" s="54"/>
    </row>
    <row r="905" spans="21:23" ht="14.25" customHeight="1">
      <c r="U905" s="54"/>
      <c r="V905" s="54"/>
      <c r="W905" s="54"/>
    </row>
    <row r="906" spans="21:23" ht="14.25" customHeight="1">
      <c r="U906" s="54"/>
      <c r="V906" s="54"/>
      <c r="W906" s="54"/>
    </row>
    <row r="907" spans="21:23" ht="14.25" customHeight="1">
      <c r="U907" s="54"/>
      <c r="V907" s="54"/>
      <c r="W907" s="54"/>
    </row>
    <row r="908" spans="21:23" ht="14.25" customHeight="1">
      <c r="U908" s="54"/>
      <c r="V908" s="54"/>
      <c r="W908" s="54"/>
    </row>
    <row r="909" spans="21:23" ht="14.25" customHeight="1">
      <c r="U909" s="54"/>
      <c r="V909" s="54"/>
      <c r="W909" s="54"/>
    </row>
    <row r="910" spans="21:23" ht="14.25" customHeight="1">
      <c r="U910" s="54"/>
      <c r="V910" s="54"/>
      <c r="W910" s="54"/>
    </row>
    <row r="911" spans="21:23" ht="14.25" customHeight="1">
      <c r="U911" s="54"/>
      <c r="V911" s="54"/>
      <c r="W911" s="54"/>
    </row>
    <row r="912" spans="21:23" ht="14.25" customHeight="1">
      <c r="U912" s="54"/>
      <c r="V912" s="54"/>
      <c r="W912" s="54"/>
    </row>
    <row r="913" spans="21:23" ht="14.25" customHeight="1">
      <c r="U913" s="54"/>
      <c r="V913" s="54"/>
      <c r="W913" s="54"/>
    </row>
    <row r="914" spans="21:23" ht="14.25" customHeight="1">
      <c r="U914" s="54"/>
      <c r="V914" s="54"/>
      <c r="W914" s="54"/>
    </row>
    <row r="915" spans="21:23" ht="14.25" customHeight="1">
      <c r="U915" s="54"/>
      <c r="V915" s="54"/>
      <c r="W915" s="54"/>
    </row>
    <row r="916" spans="21:23" ht="14.25" customHeight="1">
      <c r="U916" s="54"/>
      <c r="V916" s="54"/>
      <c r="W916" s="54"/>
    </row>
    <row r="917" spans="21:23" ht="14.25" customHeight="1">
      <c r="U917" s="54"/>
      <c r="V917" s="54"/>
      <c r="W917" s="54"/>
    </row>
    <row r="918" spans="21:23" ht="14.25" customHeight="1">
      <c r="U918" s="54"/>
      <c r="V918" s="54"/>
      <c r="W918" s="54"/>
    </row>
    <row r="919" spans="21:23" ht="14.25" customHeight="1">
      <c r="U919" s="54"/>
      <c r="V919" s="54"/>
      <c r="W919" s="54"/>
    </row>
    <row r="920" spans="21:23" ht="14.25" customHeight="1">
      <c r="U920" s="54"/>
      <c r="V920" s="54"/>
      <c r="W920" s="54"/>
    </row>
    <row r="921" spans="21:23" ht="14.25" customHeight="1">
      <c r="U921" s="54"/>
      <c r="V921" s="54"/>
      <c r="W921" s="54"/>
    </row>
    <row r="922" spans="21:23" ht="14.25" customHeight="1">
      <c r="U922" s="54"/>
      <c r="V922" s="54"/>
      <c r="W922" s="54"/>
    </row>
    <row r="923" spans="21:23" ht="14.25" customHeight="1">
      <c r="U923" s="54"/>
      <c r="V923" s="54"/>
      <c r="W923" s="54"/>
    </row>
    <row r="924" spans="21:23" ht="14.25" customHeight="1">
      <c r="U924" s="54"/>
      <c r="V924" s="54"/>
      <c r="W924" s="54"/>
    </row>
    <row r="925" spans="21:23" ht="14.25" customHeight="1">
      <c r="U925" s="54"/>
      <c r="V925" s="54"/>
      <c r="W925" s="54"/>
    </row>
    <row r="926" spans="21:23" ht="14.25" customHeight="1">
      <c r="U926" s="54"/>
      <c r="V926" s="54"/>
      <c r="W926" s="54"/>
    </row>
    <row r="927" spans="21:23" ht="14.25" customHeight="1">
      <c r="U927" s="54"/>
      <c r="V927" s="54"/>
      <c r="W927" s="54"/>
    </row>
    <row r="928" spans="21:23" ht="14.25" customHeight="1">
      <c r="U928" s="54"/>
      <c r="V928" s="54"/>
      <c r="W928" s="54"/>
    </row>
    <row r="929" spans="21:23" ht="14.25" customHeight="1">
      <c r="U929" s="54"/>
      <c r="V929" s="54"/>
      <c r="W929" s="54"/>
    </row>
    <row r="930" spans="21:23" ht="14.25" customHeight="1">
      <c r="U930" s="54"/>
      <c r="V930" s="54"/>
      <c r="W930" s="54"/>
    </row>
    <row r="931" spans="21:23" ht="14.25" customHeight="1">
      <c r="U931" s="54"/>
      <c r="V931" s="54"/>
      <c r="W931" s="54"/>
    </row>
    <row r="932" spans="21:23" ht="14.25" customHeight="1">
      <c r="U932" s="54"/>
      <c r="V932" s="54"/>
      <c r="W932" s="54"/>
    </row>
    <row r="933" spans="21:23" ht="14.25" customHeight="1">
      <c r="U933" s="54"/>
      <c r="V933" s="54"/>
      <c r="W933" s="54"/>
    </row>
    <row r="934" spans="21:23" ht="14.25" customHeight="1">
      <c r="U934" s="54"/>
      <c r="V934" s="54"/>
      <c r="W934" s="54"/>
    </row>
    <row r="935" spans="21:23" ht="14.25" customHeight="1">
      <c r="U935" s="54"/>
      <c r="V935" s="54"/>
      <c r="W935" s="54"/>
    </row>
    <row r="936" spans="21:23" ht="14.25" customHeight="1">
      <c r="U936" s="54"/>
      <c r="V936" s="54"/>
      <c r="W936" s="54"/>
    </row>
    <row r="937" spans="21:23" ht="14.25" customHeight="1">
      <c r="U937" s="54"/>
      <c r="V937" s="54"/>
      <c r="W937" s="54"/>
    </row>
    <row r="938" spans="21:23" ht="14.25" customHeight="1">
      <c r="U938" s="54"/>
      <c r="V938" s="54"/>
      <c r="W938" s="54"/>
    </row>
    <row r="939" spans="21:23" ht="14.25" customHeight="1">
      <c r="U939" s="54"/>
      <c r="V939" s="54"/>
      <c r="W939" s="54"/>
    </row>
    <row r="940" spans="21:23" ht="14.25" customHeight="1">
      <c r="U940" s="54"/>
      <c r="V940" s="54"/>
      <c r="W940" s="54"/>
    </row>
    <row r="941" spans="21:23" ht="14.25" customHeight="1">
      <c r="U941" s="54"/>
      <c r="V941" s="54"/>
      <c r="W941" s="54"/>
    </row>
    <row r="942" spans="21:23" ht="14.25" customHeight="1">
      <c r="U942" s="54"/>
      <c r="V942" s="54"/>
      <c r="W942" s="54"/>
    </row>
    <row r="943" spans="21:23" ht="14.25" customHeight="1">
      <c r="U943" s="54"/>
      <c r="V943" s="54"/>
      <c r="W943" s="54"/>
    </row>
    <row r="944" spans="21:23" ht="14.25" customHeight="1">
      <c r="U944" s="54"/>
      <c r="V944" s="54"/>
      <c r="W944" s="54"/>
    </row>
    <row r="945" spans="21:23" ht="14.25" customHeight="1">
      <c r="U945" s="54"/>
      <c r="V945" s="54"/>
      <c r="W945" s="54"/>
    </row>
    <row r="946" spans="21:23" ht="14.25" customHeight="1">
      <c r="U946" s="54"/>
      <c r="V946" s="54"/>
      <c r="W946" s="54"/>
    </row>
    <row r="947" spans="21:23" ht="14.25" customHeight="1">
      <c r="U947" s="54"/>
      <c r="V947" s="54"/>
      <c r="W947" s="54"/>
    </row>
    <row r="948" spans="21:23" ht="14.25" customHeight="1">
      <c r="U948" s="54"/>
      <c r="V948" s="54"/>
      <c r="W948" s="54"/>
    </row>
    <row r="949" spans="21:23" ht="14.25" customHeight="1">
      <c r="U949" s="54"/>
      <c r="V949" s="54"/>
      <c r="W949" s="54"/>
    </row>
    <row r="950" spans="21:23" ht="14.25" customHeight="1">
      <c r="U950" s="54"/>
      <c r="V950" s="54"/>
      <c r="W950" s="54"/>
    </row>
    <row r="951" spans="21:23" ht="14.25" customHeight="1">
      <c r="U951" s="54"/>
      <c r="V951" s="54"/>
      <c r="W951" s="54"/>
    </row>
    <row r="952" spans="21:23" ht="14.25" customHeight="1">
      <c r="U952" s="54"/>
      <c r="V952" s="54"/>
      <c r="W952" s="54"/>
    </row>
    <row r="953" spans="21:23" ht="14.25" customHeight="1">
      <c r="U953" s="54"/>
      <c r="V953" s="54"/>
      <c r="W953" s="54"/>
    </row>
    <row r="954" spans="21:23" ht="14.25" customHeight="1">
      <c r="U954" s="54"/>
      <c r="V954" s="54"/>
      <c r="W954" s="54"/>
    </row>
    <row r="955" spans="21:23" ht="14.25" customHeight="1">
      <c r="U955" s="54"/>
      <c r="V955" s="54"/>
      <c r="W955" s="54"/>
    </row>
    <row r="956" spans="21:23" ht="14.25" customHeight="1">
      <c r="U956" s="54"/>
      <c r="V956" s="54"/>
      <c r="W956" s="54"/>
    </row>
    <row r="957" spans="21:23" ht="14.25" customHeight="1">
      <c r="U957" s="54"/>
      <c r="V957" s="54"/>
      <c r="W957" s="54"/>
    </row>
    <row r="958" spans="21:23" ht="14.25" customHeight="1">
      <c r="U958" s="54"/>
      <c r="V958" s="54"/>
      <c r="W958" s="54"/>
    </row>
    <row r="959" spans="21:23" ht="14.25" customHeight="1">
      <c r="U959" s="54"/>
      <c r="V959" s="54"/>
      <c r="W959" s="54"/>
    </row>
    <row r="960" spans="21:23" ht="14.25" customHeight="1">
      <c r="U960" s="54"/>
      <c r="V960" s="54"/>
      <c r="W960" s="54"/>
    </row>
    <row r="961" spans="21:23" ht="14.25" customHeight="1">
      <c r="U961" s="54"/>
      <c r="V961" s="54"/>
      <c r="W961" s="54"/>
    </row>
    <row r="962" spans="21:23" ht="14.25" customHeight="1">
      <c r="U962" s="54"/>
      <c r="V962" s="54"/>
      <c r="W962" s="54"/>
    </row>
    <row r="963" spans="21:23" ht="14.25" customHeight="1">
      <c r="U963" s="54"/>
      <c r="V963" s="54"/>
      <c r="W963" s="54"/>
    </row>
    <row r="964" spans="21:23" ht="14.25" customHeight="1">
      <c r="U964" s="54"/>
      <c r="V964" s="54"/>
      <c r="W964" s="54"/>
    </row>
    <row r="965" spans="21:23" ht="14.25" customHeight="1">
      <c r="U965" s="54"/>
      <c r="V965" s="54"/>
      <c r="W965" s="54"/>
    </row>
    <row r="966" spans="21:23" ht="14.25" customHeight="1">
      <c r="U966" s="54"/>
      <c r="V966" s="54"/>
      <c r="W966" s="54"/>
    </row>
    <row r="967" spans="21:23" ht="14.25" customHeight="1">
      <c r="U967" s="54"/>
      <c r="V967" s="54"/>
      <c r="W967" s="54"/>
    </row>
    <row r="968" spans="21:23" ht="14.25" customHeight="1">
      <c r="U968" s="54"/>
      <c r="V968" s="54"/>
      <c r="W968" s="54"/>
    </row>
    <row r="969" spans="21:23" ht="14.25" customHeight="1">
      <c r="U969" s="54"/>
      <c r="V969" s="54"/>
      <c r="W969" s="54"/>
    </row>
    <row r="970" spans="21:23" ht="14.25" customHeight="1">
      <c r="U970" s="54"/>
      <c r="V970" s="54"/>
      <c r="W970" s="54"/>
    </row>
    <row r="971" spans="21:23" ht="14.25" customHeight="1">
      <c r="U971" s="54"/>
      <c r="V971" s="54"/>
      <c r="W971" s="54"/>
    </row>
    <row r="972" spans="21:23" ht="14.25" customHeight="1">
      <c r="U972" s="54"/>
      <c r="V972" s="54"/>
      <c r="W972" s="54"/>
    </row>
    <row r="973" spans="21:23" ht="14.25" customHeight="1">
      <c r="U973" s="54"/>
      <c r="V973" s="54"/>
      <c r="W973" s="54"/>
    </row>
    <row r="974" spans="21:23" ht="14.25" customHeight="1">
      <c r="U974" s="54"/>
      <c r="V974" s="54"/>
      <c r="W974" s="54"/>
    </row>
    <row r="975" spans="21:23" ht="14.25" customHeight="1">
      <c r="U975" s="54"/>
      <c r="V975" s="54"/>
      <c r="W975" s="54"/>
    </row>
    <row r="976" spans="21:23" ht="14.25" customHeight="1">
      <c r="U976" s="54"/>
      <c r="V976" s="54"/>
      <c r="W976" s="54"/>
    </row>
    <row r="977" spans="21:23" ht="14.25" customHeight="1">
      <c r="U977" s="54"/>
      <c r="V977" s="54"/>
      <c r="W977" s="54"/>
    </row>
    <row r="978" spans="21:23" ht="14.25" customHeight="1">
      <c r="U978" s="54"/>
      <c r="V978" s="54"/>
      <c r="W978" s="54"/>
    </row>
    <row r="979" spans="21:23" ht="14.25" customHeight="1">
      <c r="U979" s="54"/>
      <c r="V979" s="54"/>
      <c r="W979" s="54"/>
    </row>
    <row r="980" spans="21:23" ht="14.25" customHeight="1">
      <c r="U980" s="54"/>
      <c r="V980" s="54"/>
      <c r="W980" s="54"/>
    </row>
    <row r="981" spans="21:23" ht="14.25" customHeight="1">
      <c r="U981" s="54"/>
      <c r="V981" s="54"/>
      <c r="W981" s="54"/>
    </row>
    <row r="982" spans="21:23" ht="14.25" customHeight="1">
      <c r="U982" s="54"/>
      <c r="V982" s="54"/>
      <c r="W982" s="54"/>
    </row>
    <row r="983" spans="21:23" ht="14.25" customHeight="1">
      <c r="U983" s="54"/>
      <c r="V983" s="54"/>
      <c r="W983" s="54"/>
    </row>
    <row r="984" spans="21:23" ht="14.25" customHeight="1">
      <c r="U984" s="54"/>
      <c r="V984" s="54"/>
      <c r="W984" s="54"/>
    </row>
    <row r="985" spans="21:23" ht="14.25" customHeight="1">
      <c r="U985" s="54"/>
      <c r="V985" s="54"/>
      <c r="W985" s="54"/>
    </row>
    <row r="986" spans="21:23" ht="14.25" customHeight="1">
      <c r="U986" s="54"/>
      <c r="V986" s="54"/>
      <c r="W986" s="54"/>
    </row>
    <row r="987" spans="21:23" ht="14.25" customHeight="1">
      <c r="U987" s="54"/>
      <c r="V987" s="54"/>
      <c r="W987" s="54"/>
    </row>
    <row r="988" spans="21:23" ht="14.25" customHeight="1">
      <c r="U988" s="54"/>
      <c r="V988" s="54"/>
      <c r="W988" s="54"/>
    </row>
    <row r="989" spans="21:23" ht="14.25" customHeight="1">
      <c r="U989" s="54"/>
      <c r="V989" s="54"/>
      <c r="W989" s="54"/>
    </row>
    <row r="990" spans="21:23" ht="14.25" customHeight="1">
      <c r="U990" s="54"/>
      <c r="V990" s="54"/>
      <c r="W990" s="54"/>
    </row>
    <row r="991" spans="21:23" ht="14.25" customHeight="1">
      <c r="U991" s="54"/>
      <c r="V991" s="54"/>
      <c r="W991" s="54"/>
    </row>
    <row r="992" spans="21:23" ht="14.25" customHeight="1">
      <c r="U992" s="54"/>
      <c r="V992" s="54"/>
      <c r="W992" s="54"/>
    </row>
    <row r="993" spans="21:23" ht="14.25" customHeight="1">
      <c r="U993" s="54"/>
      <c r="V993" s="54"/>
      <c r="W993" s="54"/>
    </row>
    <row r="994" spans="21:23" ht="14.25" customHeight="1">
      <c r="U994" s="54"/>
      <c r="V994" s="54"/>
      <c r="W994" s="54"/>
    </row>
    <row r="995" spans="21:23" ht="14.25" customHeight="1">
      <c r="U995" s="54"/>
      <c r="V995" s="54"/>
      <c r="W995" s="54"/>
    </row>
    <row r="996" spans="21:23" ht="14.25" customHeight="1">
      <c r="U996" s="54"/>
      <c r="V996" s="54"/>
      <c r="W996" s="54"/>
    </row>
    <row r="997" spans="21:23" ht="14.25" customHeight="1">
      <c r="U997" s="54"/>
      <c r="V997" s="54"/>
      <c r="W997" s="54"/>
    </row>
    <row r="998" spans="21:23" ht="14.25" customHeight="1">
      <c r="U998" s="54"/>
      <c r="V998" s="54"/>
      <c r="W998" s="54"/>
    </row>
    <row r="999" spans="21:23" ht="14.25" customHeight="1">
      <c r="U999" s="54"/>
      <c r="V999" s="54"/>
      <c r="W999" s="54"/>
    </row>
    <row r="1000" spans="21:23" ht="14.25" customHeight="1">
      <c r="U1000" s="54"/>
      <c r="V1000" s="54"/>
      <c r="W1000" s="54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39" customHeight="1">
      <c r="A4" s="150" t="s">
        <v>107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10</v>
      </c>
      <c r="D7" s="5">
        <v>4</v>
      </c>
      <c r="E7" s="5">
        <v>6</v>
      </c>
      <c r="F7" s="5">
        <v>12</v>
      </c>
      <c r="G7" s="5">
        <v>5</v>
      </c>
      <c r="H7" s="5">
        <v>6</v>
      </c>
      <c r="I7" s="5">
        <v>12</v>
      </c>
      <c r="J7" s="5">
        <v>6</v>
      </c>
      <c r="K7" s="5">
        <v>8</v>
      </c>
      <c r="L7" s="5">
        <v>8</v>
      </c>
      <c r="M7" s="5">
        <v>8</v>
      </c>
      <c r="N7" s="5">
        <v>4</v>
      </c>
      <c r="O7" s="5">
        <v>10</v>
      </c>
      <c r="P7" s="5">
        <v>6</v>
      </c>
      <c r="Q7" s="5">
        <v>4</v>
      </c>
      <c r="R7" s="5">
        <v>6</v>
      </c>
      <c r="S7" s="5">
        <v>0</v>
      </c>
      <c r="T7" s="5">
        <v>10</v>
      </c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0">
        <v>8</v>
      </c>
      <c r="D8" s="10">
        <v>3</v>
      </c>
      <c r="E8" s="10">
        <v>3</v>
      </c>
      <c r="F8" s="11">
        <v>9</v>
      </c>
      <c r="G8" s="11">
        <v>3</v>
      </c>
      <c r="H8" s="11">
        <v>3</v>
      </c>
      <c r="I8" s="13">
        <v>9</v>
      </c>
      <c r="J8" s="13">
        <v>5</v>
      </c>
      <c r="K8" s="13">
        <v>6</v>
      </c>
      <c r="L8" s="14">
        <v>7</v>
      </c>
      <c r="M8" s="14">
        <v>6</v>
      </c>
      <c r="N8" s="14">
        <v>3</v>
      </c>
      <c r="O8" s="17">
        <v>7</v>
      </c>
      <c r="P8" s="10">
        <v>4</v>
      </c>
      <c r="Q8" s="10">
        <v>2</v>
      </c>
      <c r="R8" s="17">
        <v>3</v>
      </c>
      <c r="S8" s="18"/>
      <c r="T8" s="17">
        <v>6</v>
      </c>
      <c r="U8" s="19">
        <f t="shared" ref="U8:W8" si="0">(C8+F8+I8+L8+O8+R8)</f>
        <v>43</v>
      </c>
      <c r="V8" s="19">
        <f t="shared" si="0"/>
        <v>21</v>
      </c>
      <c r="W8" s="19">
        <f t="shared" si="0"/>
        <v>23</v>
      </c>
      <c r="X8" s="64">
        <f t="shared" ref="X8:X47" si="1">(U8*100/25)</f>
        <v>172</v>
      </c>
      <c r="Y8" s="64">
        <f t="shared" ref="Y8:Y47" si="2">(V8*100/14)</f>
        <v>150</v>
      </c>
      <c r="Z8" s="64">
        <f t="shared" ref="Z8:Z47" si="3">(W8*100/4)</f>
        <v>575</v>
      </c>
    </row>
    <row r="9" spans="1:26" ht="14.25" customHeight="1">
      <c r="A9" s="8">
        <v>2</v>
      </c>
      <c r="B9" s="9" t="s">
        <v>18</v>
      </c>
      <c r="C9" s="10">
        <v>8</v>
      </c>
      <c r="D9" s="10">
        <v>4</v>
      </c>
      <c r="E9" s="10">
        <v>3</v>
      </c>
      <c r="F9" s="11">
        <v>10</v>
      </c>
      <c r="G9" s="11">
        <v>4</v>
      </c>
      <c r="H9" s="11">
        <v>2</v>
      </c>
      <c r="I9" s="13">
        <v>11</v>
      </c>
      <c r="J9" s="13">
        <v>5</v>
      </c>
      <c r="K9" s="13">
        <v>5</v>
      </c>
      <c r="L9" s="14">
        <v>7</v>
      </c>
      <c r="M9" s="14">
        <v>6</v>
      </c>
      <c r="N9" s="14">
        <v>4</v>
      </c>
      <c r="O9" s="17">
        <v>4</v>
      </c>
      <c r="P9" s="10">
        <v>4</v>
      </c>
      <c r="Q9" s="10">
        <v>3</v>
      </c>
      <c r="R9" s="17">
        <v>3</v>
      </c>
      <c r="S9" s="18"/>
      <c r="T9" s="17">
        <v>8</v>
      </c>
      <c r="U9" s="19">
        <f t="shared" ref="U9:W9" si="4">(C9+F9+I9+L9+O9+R9)</f>
        <v>43</v>
      </c>
      <c r="V9" s="19">
        <f t="shared" si="4"/>
        <v>23</v>
      </c>
      <c r="W9" s="19">
        <f t="shared" si="4"/>
        <v>25</v>
      </c>
      <c r="X9" s="64">
        <f t="shared" si="1"/>
        <v>172</v>
      </c>
      <c r="Y9" s="64">
        <f t="shared" si="2"/>
        <v>164.28571428571428</v>
      </c>
      <c r="Z9" s="64">
        <f t="shared" si="3"/>
        <v>625</v>
      </c>
    </row>
    <row r="10" spans="1:26" ht="14.25" customHeight="1">
      <c r="A10" s="8">
        <v>3</v>
      </c>
      <c r="B10" s="9" t="s">
        <v>19</v>
      </c>
      <c r="C10" s="10">
        <v>9</v>
      </c>
      <c r="D10" s="10">
        <v>4</v>
      </c>
      <c r="E10" s="10">
        <v>5</v>
      </c>
      <c r="F10" s="11">
        <v>9</v>
      </c>
      <c r="G10" s="11">
        <v>4</v>
      </c>
      <c r="H10" s="11">
        <v>5</v>
      </c>
      <c r="I10" s="13">
        <v>11</v>
      </c>
      <c r="J10" s="13">
        <v>5</v>
      </c>
      <c r="K10" s="13">
        <v>7</v>
      </c>
      <c r="L10" s="14">
        <v>7</v>
      </c>
      <c r="M10" s="14">
        <v>8</v>
      </c>
      <c r="N10" s="14">
        <v>3</v>
      </c>
      <c r="O10" s="17">
        <v>6</v>
      </c>
      <c r="P10" s="10">
        <v>3</v>
      </c>
      <c r="Q10" s="10">
        <v>2</v>
      </c>
      <c r="R10" s="17">
        <v>4</v>
      </c>
      <c r="S10" s="18"/>
      <c r="T10" s="17">
        <v>9</v>
      </c>
      <c r="U10" s="19">
        <f t="shared" ref="U10:W10" si="5">(C10+F10+I10+L10+O10+R10)</f>
        <v>46</v>
      </c>
      <c r="V10" s="19">
        <f t="shared" si="5"/>
        <v>24</v>
      </c>
      <c r="W10" s="19">
        <f t="shared" si="5"/>
        <v>31</v>
      </c>
      <c r="X10" s="64">
        <f t="shared" si="1"/>
        <v>184</v>
      </c>
      <c r="Y10" s="64">
        <f t="shared" si="2"/>
        <v>171.42857142857142</v>
      </c>
      <c r="Z10" s="64">
        <f t="shared" si="3"/>
        <v>775</v>
      </c>
    </row>
    <row r="11" spans="1:26" ht="14.25" customHeight="1">
      <c r="A11" s="8">
        <v>4</v>
      </c>
      <c r="B11" s="9" t="s">
        <v>20</v>
      </c>
      <c r="C11" s="10">
        <v>10</v>
      </c>
      <c r="D11" s="10">
        <v>4</v>
      </c>
      <c r="E11" s="10">
        <v>4</v>
      </c>
      <c r="F11" s="11">
        <v>11</v>
      </c>
      <c r="G11" s="11">
        <v>3</v>
      </c>
      <c r="H11" s="11">
        <v>4</v>
      </c>
      <c r="I11" s="13">
        <v>12</v>
      </c>
      <c r="J11" s="13">
        <v>5</v>
      </c>
      <c r="K11" s="13">
        <v>8</v>
      </c>
      <c r="L11" s="14">
        <v>7</v>
      </c>
      <c r="M11" s="14">
        <v>8</v>
      </c>
      <c r="N11" s="14">
        <v>4</v>
      </c>
      <c r="O11" s="17">
        <v>3</v>
      </c>
      <c r="P11" s="10">
        <v>4</v>
      </c>
      <c r="Q11" s="10">
        <v>3</v>
      </c>
      <c r="R11" s="17">
        <v>3</v>
      </c>
      <c r="S11" s="18"/>
      <c r="T11" s="17">
        <v>8</v>
      </c>
      <c r="U11" s="19">
        <f t="shared" ref="U11:W11" si="6">(C11+F11+I11+L11+O11+R11)</f>
        <v>46</v>
      </c>
      <c r="V11" s="19">
        <f t="shared" si="6"/>
        <v>24</v>
      </c>
      <c r="W11" s="19">
        <f t="shared" si="6"/>
        <v>31</v>
      </c>
      <c r="X11" s="64">
        <f t="shared" si="1"/>
        <v>184</v>
      </c>
      <c r="Y11" s="64">
        <f t="shared" si="2"/>
        <v>171.42857142857142</v>
      </c>
      <c r="Z11" s="64">
        <f t="shared" si="3"/>
        <v>775</v>
      </c>
    </row>
    <row r="12" spans="1:26" ht="14.25" customHeight="1">
      <c r="A12" s="8">
        <v>5</v>
      </c>
      <c r="B12" s="9" t="s">
        <v>21</v>
      </c>
      <c r="C12" s="10">
        <v>8</v>
      </c>
      <c r="D12" s="10">
        <v>3</v>
      </c>
      <c r="E12" s="10">
        <v>4</v>
      </c>
      <c r="F12" s="11">
        <v>10</v>
      </c>
      <c r="G12" s="11">
        <v>4</v>
      </c>
      <c r="H12" s="11">
        <v>4</v>
      </c>
      <c r="I12" s="13">
        <v>9</v>
      </c>
      <c r="J12" s="13">
        <v>6</v>
      </c>
      <c r="K12" s="13">
        <v>6</v>
      </c>
      <c r="L12" s="14">
        <v>7</v>
      </c>
      <c r="M12" s="14">
        <v>6</v>
      </c>
      <c r="N12" s="14">
        <v>3</v>
      </c>
      <c r="O12" s="17">
        <v>4</v>
      </c>
      <c r="P12" s="10">
        <v>3</v>
      </c>
      <c r="Q12" s="10">
        <v>2</v>
      </c>
      <c r="R12" s="17">
        <v>5</v>
      </c>
      <c r="S12" s="18"/>
      <c r="T12" s="17">
        <v>7</v>
      </c>
      <c r="U12" s="19">
        <f t="shared" ref="U12:W12" si="7">(C12+F12+I12+L12+O12+R12)</f>
        <v>43</v>
      </c>
      <c r="V12" s="19">
        <f t="shared" si="7"/>
        <v>22</v>
      </c>
      <c r="W12" s="19">
        <f t="shared" si="7"/>
        <v>26</v>
      </c>
      <c r="X12" s="64">
        <f t="shared" si="1"/>
        <v>172</v>
      </c>
      <c r="Y12" s="64">
        <f t="shared" si="2"/>
        <v>157.14285714285714</v>
      </c>
      <c r="Z12" s="64">
        <f t="shared" si="3"/>
        <v>650</v>
      </c>
    </row>
    <row r="13" spans="1:26" ht="14.25" customHeight="1">
      <c r="A13" s="8">
        <v>6</v>
      </c>
      <c r="B13" s="9" t="s">
        <v>22</v>
      </c>
      <c r="C13" s="10">
        <v>8</v>
      </c>
      <c r="D13" s="10">
        <v>3</v>
      </c>
      <c r="E13" s="10">
        <v>4</v>
      </c>
      <c r="F13" s="11">
        <v>9</v>
      </c>
      <c r="G13" s="11">
        <v>4</v>
      </c>
      <c r="H13" s="11">
        <v>3</v>
      </c>
      <c r="I13" s="13">
        <v>10</v>
      </c>
      <c r="J13" s="13">
        <v>3</v>
      </c>
      <c r="K13" s="13">
        <v>6</v>
      </c>
      <c r="L13" s="14">
        <v>7</v>
      </c>
      <c r="M13" s="14">
        <v>6</v>
      </c>
      <c r="N13" s="14">
        <v>3</v>
      </c>
      <c r="O13" s="17">
        <v>5</v>
      </c>
      <c r="P13" s="10">
        <v>4</v>
      </c>
      <c r="Q13" s="10">
        <v>3</v>
      </c>
      <c r="R13" s="17">
        <v>4</v>
      </c>
      <c r="S13" s="18"/>
      <c r="T13" s="17">
        <v>8</v>
      </c>
      <c r="U13" s="19">
        <f t="shared" ref="U13:W13" si="8">(C13+F13+I13+L13+O13+R13)</f>
        <v>43</v>
      </c>
      <c r="V13" s="19">
        <f t="shared" si="8"/>
        <v>20</v>
      </c>
      <c r="W13" s="19">
        <f t="shared" si="8"/>
        <v>27</v>
      </c>
      <c r="X13" s="64">
        <f t="shared" si="1"/>
        <v>172</v>
      </c>
      <c r="Y13" s="64">
        <f t="shared" si="2"/>
        <v>142.85714285714286</v>
      </c>
      <c r="Z13" s="64">
        <f t="shared" si="3"/>
        <v>675</v>
      </c>
    </row>
    <row r="14" spans="1:26" ht="14.25" customHeight="1">
      <c r="A14" s="8">
        <v>7</v>
      </c>
      <c r="B14" s="9" t="s">
        <v>23</v>
      </c>
      <c r="C14" s="10">
        <v>8</v>
      </c>
      <c r="D14" s="10">
        <v>3</v>
      </c>
      <c r="E14" s="10">
        <v>4</v>
      </c>
      <c r="F14" s="11">
        <v>9</v>
      </c>
      <c r="G14" s="11">
        <v>5</v>
      </c>
      <c r="H14" s="11">
        <v>4</v>
      </c>
      <c r="I14" s="13">
        <v>10</v>
      </c>
      <c r="J14" s="13">
        <v>5</v>
      </c>
      <c r="K14" s="13">
        <v>6</v>
      </c>
      <c r="L14" s="14">
        <v>7</v>
      </c>
      <c r="M14" s="14">
        <v>6</v>
      </c>
      <c r="N14" s="14">
        <v>3</v>
      </c>
      <c r="O14" s="17">
        <v>6</v>
      </c>
      <c r="P14" s="10">
        <v>3</v>
      </c>
      <c r="Q14" s="10">
        <v>2</v>
      </c>
      <c r="R14" s="17">
        <v>4</v>
      </c>
      <c r="S14" s="18"/>
      <c r="T14" s="17">
        <v>8</v>
      </c>
      <c r="U14" s="19">
        <f t="shared" ref="U14:W14" si="9">(C14+F14+I14+L14+O14+R14)</f>
        <v>44</v>
      </c>
      <c r="V14" s="19">
        <f t="shared" si="9"/>
        <v>22</v>
      </c>
      <c r="W14" s="19">
        <f t="shared" si="9"/>
        <v>27</v>
      </c>
      <c r="X14" s="64">
        <f t="shared" si="1"/>
        <v>176</v>
      </c>
      <c r="Y14" s="64">
        <f t="shared" si="2"/>
        <v>157.14285714285714</v>
      </c>
      <c r="Z14" s="64">
        <f t="shared" si="3"/>
        <v>675</v>
      </c>
    </row>
    <row r="15" spans="1:26" ht="14.25" customHeight="1">
      <c r="A15" s="8">
        <v>8</v>
      </c>
      <c r="B15" s="9" t="s">
        <v>24</v>
      </c>
      <c r="C15" s="10">
        <v>7</v>
      </c>
      <c r="D15" s="10">
        <v>3</v>
      </c>
      <c r="E15" s="10">
        <v>4</v>
      </c>
      <c r="F15" s="11">
        <v>9</v>
      </c>
      <c r="G15" s="11">
        <v>3</v>
      </c>
      <c r="H15" s="11">
        <v>4</v>
      </c>
      <c r="I15" s="13">
        <v>9</v>
      </c>
      <c r="J15" s="13">
        <v>5</v>
      </c>
      <c r="K15" s="13">
        <v>6</v>
      </c>
      <c r="L15" s="14">
        <v>6</v>
      </c>
      <c r="M15" s="14">
        <v>6</v>
      </c>
      <c r="N15" s="14">
        <v>3</v>
      </c>
      <c r="O15" s="17">
        <v>7</v>
      </c>
      <c r="P15" s="10">
        <v>5</v>
      </c>
      <c r="Q15" s="10">
        <v>3</v>
      </c>
      <c r="R15" s="17">
        <v>4</v>
      </c>
      <c r="S15" s="18"/>
      <c r="T15" s="17">
        <v>7</v>
      </c>
      <c r="U15" s="19">
        <f t="shared" ref="U15:W15" si="10">(C15+F15+I15+L15+O15+R15)</f>
        <v>42</v>
      </c>
      <c r="V15" s="19">
        <f t="shared" si="10"/>
        <v>22</v>
      </c>
      <c r="W15" s="19">
        <f t="shared" si="10"/>
        <v>27</v>
      </c>
      <c r="X15" s="64">
        <f t="shared" si="1"/>
        <v>168</v>
      </c>
      <c r="Y15" s="64">
        <f t="shared" si="2"/>
        <v>157.14285714285714</v>
      </c>
      <c r="Z15" s="64">
        <f t="shared" si="3"/>
        <v>675</v>
      </c>
    </row>
    <row r="16" spans="1:26" ht="14.25" customHeight="1">
      <c r="A16" s="8">
        <v>9</v>
      </c>
      <c r="B16" s="9" t="s">
        <v>25</v>
      </c>
      <c r="C16" s="10">
        <v>9</v>
      </c>
      <c r="D16" s="10">
        <v>3</v>
      </c>
      <c r="E16" s="10">
        <v>4</v>
      </c>
      <c r="F16" s="11">
        <v>8</v>
      </c>
      <c r="G16" s="11">
        <v>4</v>
      </c>
      <c r="H16" s="11">
        <v>6</v>
      </c>
      <c r="I16" s="13">
        <v>11</v>
      </c>
      <c r="J16" s="13">
        <v>4</v>
      </c>
      <c r="K16" s="13">
        <v>8</v>
      </c>
      <c r="L16" s="14">
        <v>6</v>
      </c>
      <c r="M16" s="14">
        <v>8</v>
      </c>
      <c r="N16" s="14">
        <v>3</v>
      </c>
      <c r="O16" s="17">
        <v>3</v>
      </c>
      <c r="P16" s="10">
        <v>3</v>
      </c>
      <c r="Q16" s="10">
        <v>2</v>
      </c>
      <c r="R16" s="17">
        <v>5</v>
      </c>
      <c r="S16" s="18"/>
      <c r="T16" s="17">
        <v>9</v>
      </c>
      <c r="U16" s="19">
        <f t="shared" ref="U16:W16" si="11">(C16+F16+I16+L16+O16+R16)</f>
        <v>42</v>
      </c>
      <c r="V16" s="19">
        <f t="shared" si="11"/>
        <v>22</v>
      </c>
      <c r="W16" s="19">
        <f t="shared" si="11"/>
        <v>32</v>
      </c>
      <c r="X16" s="64">
        <f t="shared" si="1"/>
        <v>168</v>
      </c>
      <c r="Y16" s="64">
        <f t="shared" si="2"/>
        <v>157.14285714285714</v>
      </c>
      <c r="Z16" s="64">
        <f t="shared" si="3"/>
        <v>800</v>
      </c>
    </row>
    <row r="17" spans="1:26" ht="14.25" customHeight="1">
      <c r="A17" s="8">
        <v>10</v>
      </c>
      <c r="B17" s="9" t="s">
        <v>26</v>
      </c>
      <c r="C17" s="10">
        <v>6</v>
      </c>
      <c r="D17" s="10">
        <v>2</v>
      </c>
      <c r="E17" s="10">
        <v>6</v>
      </c>
      <c r="F17" s="11">
        <v>4</v>
      </c>
      <c r="G17" s="11">
        <v>2</v>
      </c>
      <c r="H17" s="11">
        <v>3</v>
      </c>
      <c r="I17" s="13">
        <v>7</v>
      </c>
      <c r="J17" s="13">
        <v>2</v>
      </c>
      <c r="K17" s="13">
        <v>4</v>
      </c>
      <c r="L17" s="14">
        <v>4</v>
      </c>
      <c r="M17" s="14">
        <v>4</v>
      </c>
      <c r="N17" s="14">
        <v>2</v>
      </c>
      <c r="O17" s="17">
        <v>7</v>
      </c>
      <c r="P17" s="10">
        <v>5</v>
      </c>
      <c r="Q17" s="10">
        <v>2</v>
      </c>
      <c r="R17" s="17">
        <v>3</v>
      </c>
      <c r="S17" s="18"/>
      <c r="T17" s="17">
        <v>7</v>
      </c>
      <c r="U17" s="19">
        <f t="shared" ref="U17:W17" si="12">(C17+F17+I17+L17+O17+R17)</f>
        <v>31</v>
      </c>
      <c r="V17" s="19">
        <f t="shared" si="12"/>
        <v>15</v>
      </c>
      <c r="W17" s="19">
        <f t="shared" si="12"/>
        <v>24</v>
      </c>
      <c r="X17" s="64">
        <f t="shared" si="1"/>
        <v>124</v>
      </c>
      <c r="Y17" s="64">
        <f t="shared" si="2"/>
        <v>107.14285714285714</v>
      </c>
      <c r="Z17" s="64">
        <f t="shared" si="3"/>
        <v>600</v>
      </c>
    </row>
    <row r="18" spans="1:26" ht="14.25" customHeight="1">
      <c r="A18" s="8">
        <v>11</v>
      </c>
      <c r="B18" s="9" t="s">
        <v>27</v>
      </c>
      <c r="C18" s="10">
        <v>8</v>
      </c>
      <c r="D18" s="10">
        <v>3</v>
      </c>
      <c r="E18" s="10">
        <v>3</v>
      </c>
      <c r="F18" s="11">
        <v>10</v>
      </c>
      <c r="G18" s="11">
        <v>4</v>
      </c>
      <c r="H18" s="11">
        <v>5</v>
      </c>
      <c r="I18" s="13">
        <v>10</v>
      </c>
      <c r="J18" s="13">
        <v>6</v>
      </c>
      <c r="K18" s="13">
        <v>8</v>
      </c>
      <c r="L18" s="14">
        <v>8</v>
      </c>
      <c r="M18" s="14">
        <v>8</v>
      </c>
      <c r="N18" s="14">
        <v>3</v>
      </c>
      <c r="O18" s="17">
        <v>8</v>
      </c>
      <c r="P18" s="10">
        <v>3</v>
      </c>
      <c r="Q18" s="10">
        <v>3</v>
      </c>
      <c r="R18" s="17">
        <v>5</v>
      </c>
      <c r="S18" s="18"/>
      <c r="T18" s="17">
        <v>8</v>
      </c>
      <c r="U18" s="19">
        <f t="shared" ref="U18:W18" si="13">(C18+F18+I18+L18+O18+R18)</f>
        <v>49</v>
      </c>
      <c r="V18" s="19">
        <f t="shared" si="13"/>
        <v>24</v>
      </c>
      <c r="W18" s="19">
        <f t="shared" si="13"/>
        <v>30</v>
      </c>
      <c r="X18" s="64">
        <f t="shared" si="1"/>
        <v>196</v>
      </c>
      <c r="Y18" s="64">
        <f t="shared" si="2"/>
        <v>171.42857142857142</v>
      </c>
      <c r="Z18" s="64">
        <f t="shared" si="3"/>
        <v>750</v>
      </c>
    </row>
    <row r="19" spans="1:26" ht="14.25" customHeight="1">
      <c r="A19" s="8">
        <v>12</v>
      </c>
      <c r="B19" s="9" t="s">
        <v>28</v>
      </c>
      <c r="C19" s="10">
        <v>6</v>
      </c>
      <c r="D19" s="10">
        <v>2</v>
      </c>
      <c r="E19" s="10">
        <v>5</v>
      </c>
      <c r="F19" s="11">
        <v>8</v>
      </c>
      <c r="G19" s="11">
        <v>4</v>
      </c>
      <c r="H19" s="11">
        <v>4</v>
      </c>
      <c r="I19" s="13">
        <v>9</v>
      </c>
      <c r="J19" s="13">
        <v>3</v>
      </c>
      <c r="K19" s="13">
        <v>6</v>
      </c>
      <c r="L19" s="14">
        <v>7</v>
      </c>
      <c r="M19" s="14">
        <v>6</v>
      </c>
      <c r="N19" s="14">
        <v>2</v>
      </c>
      <c r="O19" s="17">
        <v>7</v>
      </c>
      <c r="P19" s="10">
        <v>4</v>
      </c>
      <c r="Q19" s="10">
        <v>2</v>
      </c>
      <c r="R19" s="17">
        <v>4</v>
      </c>
      <c r="S19" s="18"/>
      <c r="T19" s="17">
        <v>7</v>
      </c>
      <c r="U19" s="19">
        <f t="shared" ref="U19:W19" si="14">(C19+F19+I19+L19+O19+R19)</f>
        <v>41</v>
      </c>
      <c r="V19" s="19">
        <f t="shared" si="14"/>
        <v>19</v>
      </c>
      <c r="W19" s="19">
        <f t="shared" si="14"/>
        <v>26</v>
      </c>
      <c r="X19" s="64">
        <f t="shared" si="1"/>
        <v>164</v>
      </c>
      <c r="Y19" s="64">
        <f t="shared" si="2"/>
        <v>135.71428571428572</v>
      </c>
      <c r="Z19" s="64">
        <f t="shared" si="3"/>
        <v>650</v>
      </c>
    </row>
    <row r="20" spans="1:26" ht="14.25" customHeight="1">
      <c r="A20" s="8">
        <v>13</v>
      </c>
      <c r="B20" s="9" t="s">
        <v>29</v>
      </c>
      <c r="C20" s="10">
        <v>9</v>
      </c>
      <c r="D20" s="10">
        <v>4</v>
      </c>
      <c r="E20" s="10">
        <v>4</v>
      </c>
      <c r="F20" s="11">
        <v>10</v>
      </c>
      <c r="G20" s="11">
        <v>4</v>
      </c>
      <c r="H20" s="11">
        <v>6</v>
      </c>
      <c r="I20" s="13">
        <v>12</v>
      </c>
      <c r="J20" s="13">
        <v>6</v>
      </c>
      <c r="K20" s="13">
        <v>8</v>
      </c>
      <c r="L20" s="14">
        <v>8</v>
      </c>
      <c r="M20" s="14">
        <v>8</v>
      </c>
      <c r="N20" s="14">
        <v>3</v>
      </c>
      <c r="O20" s="17">
        <v>9</v>
      </c>
      <c r="P20" s="10">
        <v>5</v>
      </c>
      <c r="Q20" s="10">
        <v>4</v>
      </c>
      <c r="R20" s="17">
        <v>5</v>
      </c>
      <c r="S20" s="18"/>
      <c r="T20" s="17">
        <v>9</v>
      </c>
      <c r="U20" s="19">
        <f t="shared" ref="U20:W20" si="15">(C20+F20+I20+L20+O20+R20)</f>
        <v>53</v>
      </c>
      <c r="V20" s="19">
        <f t="shared" si="15"/>
        <v>27</v>
      </c>
      <c r="W20" s="19">
        <f t="shared" si="15"/>
        <v>34</v>
      </c>
      <c r="X20" s="64">
        <f t="shared" si="1"/>
        <v>212</v>
      </c>
      <c r="Y20" s="64">
        <f t="shared" si="2"/>
        <v>192.85714285714286</v>
      </c>
      <c r="Z20" s="64">
        <f t="shared" si="3"/>
        <v>850</v>
      </c>
    </row>
    <row r="21" spans="1:26" ht="14.25" customHeight="1">
      <c r="A21" s="8">
        <v>14</v>
      </c>
      <c r="B21" s="9" t="s">
        <v>30</v>
      </c>
      <c r="C21" s="10">
        <v>8</v>
      </c>
      <c r="D21" s="10">
        <v>3</v>
      </c>
      <c r="E21" s="10">
        <v>6</v>
      </c>
      <c r="F21" s="11">
        <v>9</v>
      </c>
      <c r="G21" s="11">
        <v>4</v>
      </c>
      <c r="H21" s="11">
        <v>6</v>
      </c>
      <c r="I21" s="13">
        <v>10</v>
      </c>
      <c r="J21" s="13">
        <v>2</v>
      </c>
      <c r="K21" s="13">
        <v>7</v>
      </c>
      <c r="L21" s="14">
        <v>6</v>
      </c>
      <c r="M21" s="14">
        <v>8</v>
      </c>
      <c r="N21" s="14">
        <v>3</v>
      </c>
      <c r="O21" s="17">
        <v>9</v>
      </c>
      <c r="P21" s="10">
        <v>3</v>
      </c>
      <c r="Q21" s="10">
        <v>3</v>
      </c>
      <c r="R21" s="17">
        <v>4</v>
      </c>
      <c r="S21" s="18"/>
      <c r="T21" s="17">
        <v>9</v>
      </c>
      <c r="U21" s="19">
        <f t="shared" ref="U21:W21" si="16">(C21+F21+I21+L21+O21+R21)</f>
        <v>46</v>
      </c>
      <c r="V21" s="19">
        <f t="shared" si="16"/>
        <v>20</v>
      </c>
      <c r="W21" s="19">
        <f t="shared" si="16"/>
        <v>34</v>
      </c>
      <c r="X21" s="64">
        <f t="shared" si="1"/>
        <v>184</v>
      </c>
      <c r="Y21" s="64">
        <f t="shared" si="2"/>
        <v>142.85714285714286</v>
      </c>
      <c r="Z21" s="64">
        <f t="shared" si="3"/>
        <v>850</v>
      </c>
    </row>
    <row r="22" spans="1:26" ht="14.25" customHeight="1">
      <c r="A22" s="8">
        <v>15</v>
      </c>
      <c r="B22" s="9" t="s">
        <v>31</v>
      </c>
      <c r="C22" s="10">
        <v>1</v>
      </c>
      <c r="D22" s="10">
        <v>0</v>
      </c>
      <c r="E22" s="10">
        <v>5</v>
      </c>
      <c r="F22" s="11">
        <v>0</v>
      </c>
      <c r="G22" s="11">
        <v>0</v>
      </c>
      <c r="H22" s="11">
        <v>1</v>
      </c>
      <c r="I22" s="13">
        <v>0</v>
      </c>
      <c r="J22" s="13">
        <v>0</v>
      </c>
      <c r="K22" s="13">
        <v>0</v>
      </c>
      <c r="L22" s="14">
        <v>1</v>
      </c>
      <c r="M22" s="14">
        <v>0</v>
      </c>
      <c r="N22" s="14">
        <v>0</v>
      </c>
      <c r="O22" s="17">
        <v>0</v>
      </c>
      <c r="P22" s="10">
        <v>4</v>
      </c>
      <c r="Q22" s="10">
        <v>0</v>
      </c>
      <c r="R22" s="17">
        <v>0</v>
      </c>
      <c r="S22" s="18"/>
      <c r="T22" s="17">
        <v>0</v>
      </c>
      <c r="U22" s="19">
        <f t="shared" ref="U22:W22" si="17">(C22+F22+I22+L22+O22+R22)</f>
        <v>2</v>
      </c>
      <c r="V22" s="19">
        <f t="shared" si="17"/>
        <v>4</v>
      </c>
      <c r="W22" s="19">
        <f t="shared" si="17"/>
        <v>6</v>
      </c>
      <c r="X22" s="64">
        <f t="shared" si="1"/>
        <v>8</v>
      </c>
      <c r="Y22" s="64">
        <f t="shared" si="2"/>
        <v>28.571428571428573</v>
      </c>
      <c r="Z22" s="64">
        <f t="shared" si="3"/>
        <v>150</v>
      </c>
    </row>
    <row r="23" spans="1:26" ht="14.25" customHeight="1">
      <c r="A23" s="8">
        <v>16</v>
      </c>
      <c r="B23" s="9" t="s">
        <v>32</v>
      </c>
      <c r="C23" s="10">
        <v>8</v>
      </c>
      <c r="D23" s="10">
        <v>3</v>
      </c>
      <c r="E23" s="10">
        <v>0</v>
      </c>
      <c r="F23" s="11">
        <v>9</v>
      </c>
      <c r="G23" s="11">
        <v>3</v>
      </c>
      <c r="H23" s="11">
        <v>4</v>
      </c>
      <c r="I23" s="13">
        <v>10</v>
      </c>
      <c r="J23" s="13">
        <v>5</v>
      </c>
      <c r="K23" s="13">
        <v>7</v>
      </c>
      <c r="L23" s="14">
        <v>7</v>
      </c>
      <c r="M23" s="14">
        <v>8</v>
      </c>
      <c r="N23" s="14">
        <v>2</v>
      </c>
      <c r="O23" s="17">
        <v>8</v>
      </c>
      <c r="P23" s="10">
        <v>0</v>
      </c>
      <c r="Q23" s="10">
        <v>3</v>
      </c>
      <c r="R23" s="17">
        <v>4</v>
      </c>
      <c r="S23" s="18"/>
      <c r="T23" s="17">
        <v>8</v>
      </c>
      <c r="U23" s="19">
        <f t="shared" ref="U23:W23" si="18">(C23+F23+I23+L23+O23+R23)</f>
        <v>46</v>
      </c>
      <c r="V23" s="19">
        <f t="shared" si="18"/>
        <v>19</v>
      </c>
      <c r="W23" s="19">
        <f t="shared" si="18"/>
        <v>24</v>
      </c>
      <c r="X23" s="64">
        <f t="shared" si="1"/>
        <v>184</v>
      </c>
      <c r="Y23" s="64">
        <f t="shared" si="2"/>
        <v>135.71428571428572</v>
      </c>
      <c r="Z23" s="64">
        <f t="shared" si="3"/>
        <v>600</v>
      </c>
    </row>
    <row r="24" spans="1:26" ht="14.25" customHeight="1">
      <c r="A24" s="8">
        <v>17</v>
      </c>
      <c r="B24" s="9" t="s">
        <v>33</v>
      </c>
      <c r="C24" s="10">
        <v>9</v>
      </c>
      <c r="D24" s="10">
        <v>3</v>
      </c>
      <c r="E24" s="10">
        <v>3</v>
      </c>
      <c r="F24" s="11">
        <v>7</v>
      </c>
      <c r="G24" s="11">
        <v>5</v>
      </c>
      <c r="H24" s="11">
        <v>5</v>
      </c>
      <c r="I24" s="13">
        <v>10</v>
      </c>
      <c r="J24" s="13">
        <v>5</v>
      </c>
      <c r="K24" s="13">
        <v>6</v>
      </c>
      <c r="L24" s="14">
        <v>7</v>
      </c>
      <c r="M24" s="14">
        <v>6</v>
      </c>
      <c r="N24" s="14">
        <v>2</v>
      </c>
      <c r="O24" s="17">
        <v>8</v>
      </c>
      <c r="P24" s="10">
        <v>3</v>
      </c>
      <c r="Q24" s="10">
        <v>3</v>
      </c>
      <c r="R24" s="17">
        <v>4</v>
      </c>
      <c r="S24" s="18"/>
      <c r="T24" s="17">
        <v>8</v>
      </c>
      <c r="U24" s="19">
        <f t="shared" ref="U24:W24" si="19">(C24+F24+I24+L24+O24+R24)</f>
        <v>45</v>
      </c>
      <c r="V24" s="19">
        <f t="shared" si="19"/>
        <v>22</v>
      </c>
      <c r="W24" s="19">
        <f t="shared" si="19"/>
        <v>27</v>
      </c>
      <c r="X24" s="64">
        <f t="shared" si="1"/>
        <v>180</v>
      </c>
      <c r="Y24" s="64">
        <f t="shared" si="2"/>
        <v>157.14285714285714</v>
      </c>
      <c r="Z24" s="64">
        <f t="shared" si="3"/>
        <v>675</v>
      </c>
    </row>
    <row r="25" spans="1:26" ht="14.25" customHeight="1">
      <c r="A25" s="8">
        <v>18</v>
      </c>
      <c r="B25" s="9" t="s">
        <v>34</v>
      </c>
      <c r="C25" s="10">
        <v>9</v>
      </c>
      <c r="D25" s="10">
        <v>3</v>
      </c>
      <c r="E25" s="10">
        <v>5</v>
      </c>
      <c r="F25" s="11">
        <v>10</v>
      </c>
      <c r="G25" s="11">
        <v>4</v>
      </c>
      <c r="H25" s="11">
        <v>5</v>
      </c>
      <c r="I25" s="13">
        <v>10</v>
      </c>
      <c r="J25" s="13">
        <v>4</v>
      </c>
      <c r="K25" s="13">
        <v>6</v>
      </c>
      <c r="L25" s="14">
        <v>7</v>
      </c>
      <c r="M25" s="14">
        <v>8</v>
      </c>
      <c r="N25" s="14">
        <v>4</v>
      </c>
      <c r="O25" s="17">
        <v>8</v>
      </c>
      <c r="P25" s="10">
        <v>5</v>
      </c>
      <c r="Q25" s="10">
        <v>3</v>
      </c>
      <c r="R25" s="17">
        <v>4</v>
      </c>
      <c r="S25" s="18"/>
      <c r="T25" s="17">
        <v>8</v>
      </c>
      <c r="U25" s="19">
        <f t="shared" ref="U25:W25" si="20">(C25+F25+I25+L25+O25+R25)</f>
        <v>48</v>
      </c>
      <c r="V25" s="19">
        <f t="shared" si="20"/>
        <v>24</v>
      </c>
      <c r="W25" s="19">
        <f t="shared" si="20"/>
        <v>31</v>
      </c>
      <c r="X25" s="64">
        <f t="shared" si="1"/>
        <v>192</v>
      </c>
      <c r="Y25" s="64">
        <f t="shared" si="2"/>
        <v>171.42857142857142</v>
      </c>
      <c r="Z25" s="64">
        <f t="shared" si="3"/>
        <v>775</v>
      </c>
    </row>
    <row r="26" spans="1:26" ht="14.25" customHeight="1">
      <c r="A26" s="8">
        <v>19</v>
      </c>
      <c r="B26" s="9" t="s">
        <v>35</v>
      </c>
      <c r="C26" s="10">
        <v>10</v>
      </c>
      <c r="D26" s="10">
        <v>3</v>
      </c>
      <c r="E26" s="10">
        <v>3</v>
      </c>
      <c r="F26" s="11">
        <v>12</v>
      </c>
      <c r="G26" s="11">
        <v>5</v>
      </c>
      <c r="H26" s="11">
        <v>5</v>
      </c>
      <c r="I26" s="13">
        <v>12</v>
      </c>
      <c r="J26" s="13">
        <v>6</v>
      </c>
      <c r="K26" s="13">
        <v>8</v>
      </c>
      <c r="L26" s="14">
        <v>8</v>
      </c>
      <c r="M26" s="14">
        <v>8</v>
      </c>
      <c r="N26" s="14">
        <v>4</v>
      </c>
      <c r="O26" s="17">
        <v>9</v>
      </c>
      <c r="P26" s="10">
        <v>3</v>
      </c>
      <c r="Q26" s="10">
        <v>3</v>
      </c>
      <c r="R26" s="17">
        <v>5</v>
      </c>
      <c r="S26" s="18"/>
      <c r="T26" s="17">
        <v>9</v>
      </c>
      <c r="U26" s="19">
        <f t="shared" ref="U26:W26" si="21">(C26+F26+I26+L26+O26+R26)</f>
        <v>56</v>
      </c>
      <c r="V26" s="19">
        <f t="shared" si="21"/>
        <v>25</v>
      </c>
      <c r="W26" s="19">
        <f t="shared" si="21"/>
        <v>32</v>
      </c>
      <c r="X26" s="64">
        <f t="shared" si="1"/>
        <v>224</v>
      </c>
      <c r="Y26" s="64">
        <f t="shared" si="2"/>
        <v>178.57142857142858</v>
      </c>
      <c r="Z26" s="64">
        <f t="shared" si="3"/>
        <v>800</v>
      </c>
    </row>
    <row r="27" spans="1:26" ht="14.25" customHeight="1">
      <c r="A27" s="8">
        <v>20</v>
      </c>
      <c r="B27" s="9" t="s">
        <v>36</v>
      </c>
      <c r="C27" s="10">
        <v>8</v>
      </c>
      <c r="D27" s="10">
        <v>3</v>
      </c>
      <c r="E27" s="10">
        <v>5</v>
      </c>
      <c r="F27" s="11">
        <v>11</v>
      </c>
      <c r="G27" s="11">
        <v>5</v>
      </c>
      <c r="H27" s="11">
        <v>5</v>
      </c>
      <c r="I27" s="13">
        <v>10</v>
      </c>
      <c r="J27" s="13">
        <v>6</v>
      </c>
      <c r="K27" s="13">
        <v>6</v>
      </c>
      <c r="L27" s="14">
        <v>8</v>
      </c>
      <c r="M27" s="14">
        <v>8</v>
      </c>
      <c r="N27" s="14">
        <v>4</v>
      </c>
      <c r="O27" s="17">
        <v>9</v>
      </c>
      <c r="P27" s="10">
        <v>5</v>
      </c>
      <c r="Q27" s="10">
        <v>3</v>
      </c>
      <c r="R27" s="17">
        <v>5</v>
      </c>
      <c r="S27" s="18"/>
      <c r="T27" s="17">
        <v>9</v>
      </c>
      <c r="U27" s="19">
        <f t="shared" ref="U27:W27" si="22">(C27+F27+I27+L27+O27+R27)</f>
        <v>51</v>
      </c>
      <c r="V27" s="19">
        <f t="shared" si="22"/>
        <v>27</v>
      </c>
      <c r="W27" s="19">
        <f t="shared" si="22"/>
        <v>32</v>
      </c>
      <c r="X27" s="64">
        <f t="shared" si="1"/>
        <v>204</v>
      </c>
      <c r="Y27" s="64">
        <f t="shared" si="2"/>
        <v>192.85714285714286</v>
      </c>
      <c r="Z27" s="64">
        <f t="shared" si="3"/>
        <v>800</v>
      </c>
    </row>
    <row r="28" spans="1:26" ht="14.25" customHeight="1">
      <c r="A28" s="8">
        <v>21</v>
      </c>
      <c r="B28" s="9" t="s">
        <v>37</v>
      </c>
      <c r="C28" s="10">
        <v>9</v>
      </c>
      <c r="D28" s="10">
        <v>3</v>
      </c>
      <c r="E28" s="10">
        <v>3</v>
      </c>
      <c r="F28" s="11">
        <v>11</v>
      </c>
      <c r="G28" s="11">
        <v>4</v>
      </c>
      <c r="H28" s="11">
        <v>6</v>
      </c>
      <c r="I28" s="13">
        <v>12</v>
      </c>
      <c r="J28" s="13">
        <v>6</v>
      </c>
      <c r="K28" s="13">
        <v>8</v>
      </c>
      <c r="L28" s="14">
        <v>8</v>
      </c>
      <c r="M28" s="14">
        <v>8</v>
      </c>
      <c r="N28" s="14">
        <v>4</v>
      </c>
      <c r="O28" s="17">
        <v>10</v>
      </c>
      <c r="P28" s="10">
        <v>3</v>
      </c>
      <c r="Q28" s="10">
        <v>3</v>
      </c>
      <c r="R28" s="17">
        <v>6</v>
      </c>
      <c r="S28" s="18"/>
      <c r="T28" s="17">
        <v>10</v>
      </c>
      <c r="U28" s="19">
        <f t="shared" ref="U28:W28" si="23">(C28+F28+I28+L28+O28+R28)</f>
        <v>56</v>
      </c>
      <c r="V28" s="19">
        <f t="shared" si="23"/>
        <v>24</v>
      </c>
      <c r="W28" s="19">
        <f t="shared" si="23"/>
        <v>34</v>
      </c>
      <c r="X28" s="64">
        <f t="shared" si="1"/>
        <v>224</v>
      </c>
      <c r="Y28" s="64">
        <f t="shared" si="2"/>
        <v>171.42857142857142</v>
      </c>
      <c r="Z28" s="64">
        <f t="shared" si="3"/>
        <v>850</v>
      </c>
    </row>
    <row r="29" spans="1:26" ht="14.25" customHeight="1">
      <c r="A29" s="8">
        <v>22</v>
      </c>
      <c r="B29" s="9" t="s">
        <v>38</v>
      </c>
      <c r="C29" s="10">
        <v>9</v>
      </c>
      <c r="D29" s="10">
        <v>3</v>
      </c>
      <c r="E29" s="10">
        <v>6</v>
      </c>
      <c r="F29" s="11">
        <v>12</v>
      </c>
      <c r="G29" s="11">
        <v>5</v>
      </c>
      <c r="H29" s="11">
        <v>5</v>
      </c>
      <c r="I29" s="13">
        <v>10</v>
      </c>
      <c r="J29" s="13">
        <v>6</v>
      </c>
      <c r="K29" s="13">
        <v>6</v>
      </c>
      <c r="L29" s="14">
        <v>8</v>
      </c>
      <c r="M29" s="14">
        <v>8</v>
      </c>
      <c r="N29" s="14">
        <v>4</v>
      </c>
      <c r="O29" s="17">
        <v>8</v>
      </c>
      <c r="P29" s="10">
        <v>6</v>
      </c>
      <c r="Q29" s="10">
        <v>3</v>
      </c>
      <c r="R29" s="17">
        <v>4</v>
      </c>
      <c r="S29" s="18"/>
      <c r="T29" s="17">
        <v>8</v>
      </c>
      <c r="U29" s="19">
        <f t="shared" ref="U29:W29" si="24">(C29+F29+I29+L29+O29+R29)</f>
        <v>51</v>
      </c>
      <c r="V29" s="19">
        <f t="shared" si="24"/>
        <v>28</v>
      </c>
      <c r="W29" s="19">
        <f t="shared" si="24"/>
        <v>32</v>
      </c>
      <c r="X29" s="64">
        <f t="shared" si="1"/>
        <v>204</v>
      </c>
      <c r="Y29" s="64">
        <f t="shared" si="2"/>
        <v>200</v>
      </c>
      <c r="Z29" s="64">
        <f t="shared" si="3"/>
        <v>800</v>
      </c>
    </row>
    <row r="30" spans="1:26" ht="14.25" customHeight="1">
      <c r="A30" s="8">
        <v>23</v>
      </c>
      <c r="B30" s="9" t="s">
        <v>39</v>
      </c>
      <c r="C30" s="10">
        <v>7</v>
      </c>
      <c r="D30" s="10">
        <v>2</v>
      </c>
      <c r="E30" s="10">
        <v>3</v>
      </c>
      <c r="F30" s="11">
        <v>6</v>
      </c>
      <c r="G30" s="11">
        <v>4</v>
      </c>
      <c r="H30" s="11">
        <v>5</v>
      </c>
      <c r="I30" s="13">
        <v>10</v>
      </c>
      <c r="J30" s="13">
        <v>3</v>
      </c>
      <c r="K30" s="13">
        <v>7</v>
      </c>
      <c r="L30" s="14">
        <v>6</v>
      </c>
      <c r="M30" s="14">
        <v>6</v>
      </c>
      <c r="N30" s="14">
        <v>2</v>
      </c>
      <c r="O30" s="17">
        <v>8</v>
      </c>
      <c r="P30" s="10">
        <v>3</v>
      </c>
      <c r="Q30" s="10">
        <v>2</v>
      </c>
      <c r="R30" s="17">
        <v>4</v>
      </c>
      <c r="S30" s="18"/>
      <c r="T30" s="17">
        <v>8</v>
      </c>
      <c r="U30" s="19">
        <f t="shared" ref="U30:W30" si="25">(C30+F30+I30+L30+O30+R30)</f>
        <v>41</v>
      </c>
      <c r="V30" s="19">
        <f t="shared" si="25"/>
        <v>18</v>
      </c>
      <c r="W30" s="19">
        <f t="shared" si="25"/>
        <v>27</v>
      </c>
      <c r="X30" s="64">
        <f t="shared" si="1"/>
        <v>164</v>
      </c>
      <c r="Y30" s="64">
        <f t="shared" si="2"/>
        <v>128.57142857142858</v>
      </c>
      <c r="Z30" s="64">
        <f t="shared" si="3"/>
        <v>675</v>
      </c>
    </row>
    <row r="31" spans="1:26" ht="14.25" customHeight="1">
      <c r="A31" s="8">
        <v>24</v>
      </c>
      <c r="B31" s="9" t="s">
        <v>40</v>
      </c>
      <c r="C31" s="10">
        <v>5</v>
      </c>
      <c r="D31" s="10">
        <v>1</v>
      </c>
      <c r="E31" s="10">
        <v>6</v>
      </c>
      <c r="F31" s="11">
        <v>6</v>
      </c>
      <c r="G31" s="11">
        <v>3</v>
      </c>
      <c r="H31" s="11">
        <v>3</v>
      </c>
      <c r="I31" s="13">
        <v>6</v>
      </c>
      <c r="J31" s="13">
        <v>3</v>
      </c>
      <c r="K31" s="13">
        <v>4</v>
      </c>
      <c r="L31" s="14">
        <v>5</v>
      </c>
      <c r="M31" s="14">
        <v>4</v>
      </c>
      <c r="N31" s="14">
        <v>2</v>
      </c>
      <c r="O31" s="17">
        <v>5</v>
      </c>
      <c r="P31" s="10">
        <v>6</v>
      </c>
      <c r="Q31" s="10">
        <v>1</v>
      </c>
      <c r="R31" s="17">
        <v>3</v>
      </c>
      <c r="S31" s="18"/>
      <c r="T31" s="17">
        <v>5</v>
      </c>
      <c r="U31" s="19">
        <f t="shared" ref="U31:W31" si="26">(C31+F31+I31+L31+O31+R31)</f>
        <v>30</v>
      </c>
      <c r="V31" s="19">
        <f t="shared" si="26"/>
        <v>17</v>
      </c>
      <c r="W31" s="19">
        <f t="shared" si="26"/>
        <v>21</v>
      </c>
      <c r="X31" s="64">
        <f t="shared" si="1"/>
        <v>120</v>
      </c>
      <c r="Y31" s="64">
        <f t="shared" si="2"/>
        <v>121.42857142857143</v>
      </c>
      <c r="Z31" s="64">
        <f t="shared" si="3"/>
        <v>525</v>
      </c>
    </row>
    <row r="32" spans="1:26" ht="14.25" customHeight="1">
      <c r="A32" s="8">
        <v>25</v>
      </c>
      <c r="B32" s="9" t="s">
        <v>41</v>
      </c>
      <c r="C32" s="10">
        <v>8</v>
      </c>
      <c r="D32" s="10">
        <v>3</v>
      </c>
      <c r="E32" s="10">
        <v>3</v>
      </c>
      <c r="F32" s="11">
        <v>12</v>
      </c>
      <c r="G32" s="11">
        <v>5</v>
      </c>
      <c r="H32" s="11">
        <v>5</v>
      </c>
      <c r="I32" s="13">
        <v>11</v>
      </c>
      <c r="J32" s="13">
        <v>6</v>
      </c>
      <c r="K32" s="13">
        <v>7</v>
      </c>
      <c r="L32" s="14">
        <v>7</v>
      </c>
      <c r="M32" s="14">
        <v>8</v>
      </c>
      <c r="N32" s="14">
        <v>4</v>
      </c>
      <c r="O32" s="17">
        <v>10</v>
      </c>
      <c r="P32" s="10">
        <v>3</v>
      </c>
      <c r="Q32" s="10">
        <v>3</v>
      </c>
      <c r="R32" s="17">
        <v>6</v>
      </c>
      <c r="S32" s="18"/>
      <c r="T32" s="17">
        <v>10</v>
      </c>
      <c r="U32" s="19">
        <f t="shared" ref="U32:W32" si="27">(C32+F32+I32+L32+O32+R32)</f>
        <v>54</v>
      </c>
      <c r="V32" s="19">
        <f t="shared" si="27"/>
        <v>25</v>
      </c>
      <c r="W32" s="19">
        <f t="shared" si="27"/>
        <v>32</v>
      </c>
      <c r="X32" s="64">
        <f t="shared" si="1"/>
        <v>216</v>
      </c>
      <c r="Y32" s="64">
        <f t="shared" si="2"/>
        <v>178.57142857142858</v>
      </c>
      <c r="Z32" s="64">
        <f t="shared" si="3"/>
        <v>800</v>
      </c>
    </row>
    <row r="33" spans="1:26" ht="14.25" customHeight="1">
      <c r="A33" s="8">
        <v>26</v>
      </c>
      <c r="B33" s="9" t="s">
        <v>42</v>
      </c>
      <c r="C33" s="10">
        <v>9</v>
      </c>
      <c r="D33" s="10">
        <v>3</v>
      </c>
      <c r="E33" s="10">
        <v>4</v>
      </c>
      <c r="F33" s="11">
        <v>11</v>
      </c>
      <c r="G33" s="11">
        <v>4</v>
      </c>
      <c r="H33" s="11">
        <v>5</v>
      </c>
      <c r="I33" s="13">
        <v>11</v>
      </c>
      <c r="J33" s="13">
        <v>5</v>
      </c>
      <c r="K33" s="13">
        <v>7</v>
      </c>
      <c r="L33" s="14">
        <v>7</v>
      </c>
      <c r="M33" s="14">
        <v>8</v>
      </c>
      <c r="N33" s="14">
        <v>4</v>
      </c>
      <c r="O33" s="17">
        <v>8</v>
      </c>
      <c r="P33" s="10">
        <v>4</v>
      </c>
      <c r="Q33" s="10">
        <v>3</v>
      </c>
      <c r="R33" s="17">
        <v>5</v>
      </c>
      <c r="S33" s="18"/>
      <c r="T33" s="17">
        <v>8</v>
      </c>
      <c r="U33" s="19">
        <f t="shared" ref="U33:W33" si="28">(C33+F33+I33+L33+O33+R33)</f>
        <v>51</v>
      </c>
      <c r="V33" s="19">
        <f t="shared" si="28"/>
        <v>24</v>
      </c>
      <c r="W33" s="19">
        <f t="shared" si="28"/>
        <v>31</v>
      </c>
      <c r="X33" s="64">
        <f t="shared" si="1"/>
        <v>204</v>
      </c>
      <c r="Y33" s="64">
        <f t="shared" si="2"/>
        <v>171.42857142857142</v>
      </c>
      <c r="Z33" s="64">
        <f t="shared" si="3"/>
        <v>775</v>
      </c>
    </row>
    <row r="34" spans="1:26" ht="14.25" customHeight="1">
      <c r="A34" s="8">
        <v>27</v>
      </c>
      <c r="B34" s="9" t="s">
        <v>43</v>
      </c>
      <c r="C34" s="10">
        <v>9</v>
      </c>
      <c r="D34" s="10">
        <v>3</v>
      </c>
      <c r="E34" s="10">
        <v>5</v>
      </c>
      <c r="F34" s="11">
        <v>12</v>
      </c>
      <c r="G34" s="11">
        <v>5</v>
      </c>
      <c r="H34" s="11">
        <v>5</v>
      </c>
      <c r="I34" s="13">
        <v>12</v>
      </c>
      <c r="J34" s="13">
        <v>6</v>
      </c>
      <c r="K34" s="13">
        <v>8</v>
      </c>
      <c r="L34" s="14">
        <v>8</v>
      </c>
      <c r="M34" s="14">
        <v>8</v>
      </c>
      <c r="N34" s="14">
        <v>4</v>
      </c>
      <c r="O34" s="17">
        <v>9</v>
      </c>
      <c r="P34" s="10">
        <v>5</v>
      </c>
      <c r="Q34" s="10">
        <v>3</v>
      </c>
      <c r="R34" s="17">
        <v>5</v>
      </c>
      <c r="S34" s="18"/>
      <c r="T34" s="17">
        <v>9</v>
      </c>
      <c r="U34" s="19">
        <f t="shared" ref="U34:W34" si="29">(C34+F34+I34+L34+O34+R34)</f>
        <v>55</v>
      </c>
      <c r="V34" s="19">
        <f t="shared" si="29"/>
        <v>27</v>
      </c>
      <c r="W34" s="19">
        <f t="shared" si="29"/>
        <v>34</v>
      </c>
      <c r="X34" s="64">
        <f t="shared" si="1"/>
        <v>220</v>
      </c>
      <c r="Y34" s="64">
        <f t="shared" si="2"/>
        <v>192.85714285714286</v>
      </c>
      <c r="Z34" s="64">
        <f t="shared" si="3"/>
        <v>850</v>
      </c>
    </row>
    <row r="35" spans="1:26" ht="14.25" customHeight="1">
      <c r="A35" s="8">
        <v>28</v>
      </c>
      <c r="B35" s="9" t="s">
        <v>44</v>
      </c>
      <c r="C35" s="10">
        <v>8</v>
      </c>
      <c r="D35" s="10">
        <v>2</v>
      </c>
      <c r="E35" s="10">
        <v>6</v>
      </c>
      <c r="F35" s="11">
        <v>9</v>
      </c>
      <c r="G35" s="11">
        <v>4</v>
      </c>
      <c r="H35" s="11">
        <v>5</v>
      </c>
      <c r="I35" s="13">
        <v>11</v>
      </c>
      <c r="J35" s="13">
        <v>5</v>
      </c>
      <c r="K35" s="13">
        <v>7</v>
      </c>
      <c r="L35" s="14">
        <v>7</v>
      </c>
      <c r="M35" s="14">
        <v>6</v>
      </c>
      <c r="N35" s="14">
        <v>3</v>
      </c>
      <c r="O35" s="17">
        <v>9</v>
      </c>
      <c r="P35" s="10">
        <v>6</v>
      </c>
      <c r="Q35" s="10">
        <v>2</v>
      </c>
      <c r="R35" s="17">
        <v>4</v>
      </c>
      <c r="S35" s="18"/>
      <c r="T35" s="17">
        <v>9</v>
      </c>
      <c r="U35" s="19">
        <f t="shared" ref="U35:W35" si="30">(C35+F35+I35+L35+O35+R35)</f>
        <v>48</v>
      </c>
      <c r="V35" s="19">
        <f t="shared" si="30"/>
        <v>23</v>
      </c>
      <c r="W35" s="19">
        <f t="shared" si="30"/>
        <v>32</v>
      </c>
      <c r="X35" s="64">
        <f t="shared" si="1"/>
        <v>192</v>
      </c>
      <c r="Y35" s="64">
        <f t="shared" si="2"/>
        <v>164.28571428571428</v>
      </c>
      <c r="Z35" s="64">
        <f t="shared" si="3"/>
        <v>800</v>
      </c>
    </row>
    <row r="36" spans="1:26" ht="14.25" customHeight="1">
      <c r="A36" s="8">
        <v>29</v>
      </c>
      <c r="B36" s="9" t="s">
        <v>45</v>
      </c>
      <c r="C36" s="10">
        <v>8</v>
      </c>
      <c r="D36" s="10">
        <v>3</v>
      </c>
      <c r="E36" s="10">
        <v>5</v>
      </c>
      <c r="F36" s="11">
        <v>11</v>
      </c>
      <c r="G36" s="11">
        <v>4</v>
      </c>
      <c r="H36" s="11">
        <v>6</v>
      </c>
      <c r="I36" s="13">
        <v>10</v>
      </c>
      <c r="J36" s="13">
        <v>5</v>
      </c>
      <c r="K36" s="13">
        <v>7</v>
      </c>
      <c r="L36" s="14">
        <v>6</v>
      </c>
      <c r="M36" s="14">
        <v>8</v>
      </c>
      <c r="N36" s="14">
        <v>4</v>
      </c>
      <c r="O36" s="17">
        <v>9</v>
      </c>
      <c r="P36" s="10">
        <v>5</v>
      </c>
      <c r="Q36" s="10">
        <v>3</v>
      </c>
      <c r="R36" s="17">
        <v>5</v>
      </c>
      <c r="S36" s="18"/>
      <c r="T36" s="17">
        <v>9</v>
      </c>
      <c r="U36" s="19">
        <f t="shared" ref="U36:W36" si="31">(C36+F36+I36+L36+O36+R36)</f>
        <v>49</v>
      </c>
      <c r="V36" s="19">
        <f t="shared" si="31"/>
        <v>25</v>
      </c>
      <c r="W36" s="19">
        <f t="shared" si="31"/>
        <v>34</v>
      </c>
      <c r="X36" s="64">
        <f t="shared" si="1"/>
        <v>196</v>
      </c>
      <c r="Y36" s="64">
        <f t="shared" si="2"/>
        <v>178.57142857142858</v>
      </c>
      <c r="Z36" s="64">
        <f t="shared" si="3"/>
        <v>850</v>
      </c>
    </row>
    <row r="37" spans="1:26" ht="14.25" customHeight="1">
      <c r="A37" s="8">
        <v>30</v>
      </c>
      <c r="B37" s="9" t="s">
        <v>46</v>
      </c>
      <c r="C37" s="10">
        <v>8</v>
      </c>
      <c r="D37" s="10">
        <v>3</v>
      </c>
      <c r="E37" s="10">
        <v>5</v>
      </c>
      <c r="F37" s="11">
        <v>10</v>
      </c>
      <c r="G37" s="11">
        <v>3</v>
      </c>
      <c r="H37" s="11">
        <v>5</v>
      </c>
      <c r="I37" s="13">
        <v>10</v>
      </c>
      <c r="J37" s="79">
        <v>4</v>
      </c>
      <c r="K37" s="13">
        <v>6</v>
      </c>
      <c r="L37" s="14">
        <v>6</v>
      </c>
      <c r="M37" s="14">
        <v>6</v>
      </c>
      <c r="N37" s="14">
        <v>4</v>
      </c>
      <c r="O37" s="17">
        <v>9</v>
      </c>
      <c r="P37" s="10">
        <v>5</v>
      </c>
      <c r="Q37" s="10">
        <v>3</v>
      </c>
      <c r="R37" s="17">
        <v>4</v>
      </c>
      <c r="S37" s="18"/>
      <c r="T37" s="17">
        <v>9</v>
      </c>
      <c r="U37" s="19">
        <f t="shared" ref="U37:W37" si="32">(C37+F37+I37+L37+O37+R37)</f>
        <v>47</v>
      </c>
      <c r="V37" s="19">
        <f t="shared" si="32"/>
        <v>21</v>
      </c>
      <c r="W37" s="19">
        <f t="shared" si="32"/>
        <v>32</v>
      </c>
      <c r="X37" s="64">
        <f t="shared" si="1"/>
        <v>188</v>
      </c>
      <c r="Y37" s="64">
        <f t="shared" si="2"/>
        <v>150</v>
      </c>
      <c r="Z37" s="64">
        <f t="shared" si="3"/>
        <v>800</v>
      </c>
    </row>
    <row r="38" spans="1:26" ht="14.25" customHeight="1">
      <c r="A38" s="8">
        <v>31</v>
      </c>
      <c r="B38" s="9" t="s">
        <v>47</v>
      </c>
      <c r="C38" s="10">
        <v>10</v>
      </c>
      <c r="D38" s="10">
        <v>3</v>
      </c>
      <c r="E38" s="10">
        <v>5</v>
      </c>
      <c r="F38" s="11">
        <v>11</v>
      </c>
      <c r="G38" s="11">
        <v>5</v>
      </c>
      <c r="H38" s="11">
        <v>4</v>
      </c>
      <c r="I38" s="13">
        <v>12</v>
      </c>
      <c r="J38" s="13">
        <v>6</v>
      </c>
      <c r="K38" s="13">
        <v>7</v>
      </c>
      <c r="L38" s="14">
        <v>8</v>
      </c>
      <c r="M38" s="14">
        <v>6</v>
      </c>
      <c r="N38" s="14">
        <v>4</v>
      </c>
      <c r="O38" s="17">
        <v>8</v>
      </c>
      <c r="P38" s="10">
        <v>5</v>
      </c>
      <c r="Q38" s="10">
        <v>3</v>
      </c>
      <c r="R38" s="17">
        <v>5</v>
      </c>
      <c r="S38" s="18"/>
      <c r="T38" s="17">
        <v>8</v>
      </c>
      <c r="U38" s="19">
        <f t="shared" ref="U38:W38" si="33">(C38+F38+I38+L38+O38+R38)</f>
        <v>54</v>
      </c>
      <c r="V38" s="19">
        <f t="shared" si="33"/>
        <v>25</v>
      </c>
      <c r="W38" s="19">
        <f t="shared" si="33"/>
        <v>31</v>
      </c>
      <c r="X38" s="64">
        <f t="shared" si="1"/>
        <v>216</v>
      </c>
      <c r="Y38" s="64">
        <f t="shared" si="2"/>
        <v>178.57142857142858</v>
      </c>
      <c r="Z38" s="64">
        <f t="shared" si="3"/>
        <v>775</v>
      </c>
    </row>
    <row r="39" spans="1:26" ht="14.25" customHeight="1">
      <c r="A39" s="8">
        <v>32</v>
      </c>
      <c r="B39" s="9" t="s">
        <v>48</v>
      </c>
      <c r="C39" s="10">
        <v>9</v>
      </c>
      <c r="D39" s="10">
        <v>3</v>
      </c>
      <c r="E39" s="10">
        <v>5</v>
      </c>
      <c r="F39" s="11">
        <v>10</v>
      </c>
      <c r="G39" s="11">
        <v>4</v>
      </c>
      <c r="H39" s="11">
        <v>5</v>
      </c>
      <c r="I39" s="13">
        <v>11</v>
      </c>
      <c r="J39" s="13">
        <v>5</v>
      </c>
      <c r="K39" s="13">
        <v>6</v>
      </c>
      <c r="L39" s="14">
        <v>7</v>
      </c>
      <c r="M39" s="14">
        <v>6</v>
      </c>
      <c r="N39" s="14">
        <v>4</v>
      </c>
      <c r="O39" s="17">
        <v>10</v>
      </c>
      <c r="P39" s="10">
        <v>5</v>
      </c>
      <c r="Q39" s="10">
        <v>3</v>
      </c>
      <c r="R39" s="17">
        <v>5</v>
      </c>
      <c r="S39" s="18"/>
      <c r="T39" s="17">
        <v>10</v>
      </c>
      <c r="U39" s="19">
        <f t="shared" ref="U39:W39" si="34">(C39+F39+I39+L39+O39+R39)</f>
        <v>52</v>
      </c>
      <c r="V39" s="19">
        <f t="shared" si="34"/>
        <v>23</v>
      </c>
      <c r="W39" s="19">
        <f t="shared" si="34"/>
        <v>33</v>
      </c>
      <c r="X39" s="64">
        <f t="shared" si="1"/>
        <v>208</v>
      </c>
      <c r="Y39" s="64">
        <f t="shared" si="2"/>
        <v>164.28571428571428</v>
      </c>
      <c r="Z39" s="64">
        <f t="shared" si="3"/>
        <v>825</v>
      </c>
    </row>
    <row r="40" spans="1:26" ht="14.25" customHeight="1">
      <c r="A40" s="8">
        <v>33</v>
      </c>
      <c r="B40" s="9" t="s">
        <v>49</v>
      </c>
      <c r="C40" s="10">
        <v>8</v>
      </c>
      <c r="D40" s="10">
        <v>3</v>
      </c>
      <c r="E40" s="10">
        <v>5</v>
      </c>
      <c r="F40" s="11">
        <v>12</v>
      </c>
      <c r="G40" s="11">
        <v>4</v>
      </c>
      <c r="H40" s="11">
        <v>5</v>
      </c>
      <c r="I40" s="13">
        <v>10</v>
      </c>
      <c r="J40" s="13">
        <v>6</v>
      </c>
      <c r="K40" s="13">
        <v>7</v>
      </c>
      <c r="L40" s="14">
        <v>7</v>
      </c>
      <c r="M40" s="14">
        <v>8</v>
      </c>
      <c r="N40" s="14">
        <v>4</v>
      </c>
      <c r="O40" s="17">
        <v>9</v>
      </c>
      <c r="P40" s="10">
        <v>5</v>
      </c>
      <c r="Q40" s="10">
        <v>3</v>
      </c>
      <c r="R40" s="17">
        <v>6</v>
      </c>
      <c r="S40" s="18"/>
      <c r="T40" s="17">
        <v>9</v>
      </c>
      <c r="U40" s="19">
        <f t="shared" ref="U40:W40" si="35">(C40+F40+I40+L40+O40+R40)</f>
        <v>52</v>
      </c>
      <c r="V40" s="19">
        <f t="shared" si="35"/>
        <v>26</v>
      </c>
      <c r="W40" s="19">
        <f t="shared" si="35"/>
        <v>33</v>
      </c>
      <c r="X40" s="64">
        <f t="shared" si="1"/>
        <v>208</v>
      </c>
      <c r="Y40" s="64">
        <f t="shared" si="2"/>
        <v>185.71428571428572</v>
      </c>
      <c r="Z40" s="64">
        <f t="shared" si="3"/>
        <v>825</v>
      </c>
    </row>
    <row r="41" spans="1:26" ht="14.25" customHeight="1">
      <c r="A41" s="8">
        <v>34</v>
      </c>
      <c r="B41" s="9" t="s">
        <v>50</v>
      </c>
      <c r="C41" s="10">
        <v>8</v>
      </c>
      <c r="D41" s="10">
        <v>2</v>
      </c>
      <c r="E41" s="10">
        <v>6</v>
      </c>
      <c r="F41" s="11">
        <v>5</v>
      </c>
      <c r="G41" s="11">
        <v>3</v>
      </c>
      <c r="H41" s="11">
        <v>4</v>
      </c>
      <c r="I41" s="13">
        <v>10</v>
      </c>
      <c r="J41" s="13">
        <v>1</v>
      </c>
      <c r="K41" s="13">
        <v>6</v>
      </c>
      <c r="L41" s="14">
        <v>5</v>
      </c>
      <c r="M41" s="14">
        <v>4</v>
      </c>
      <c r="N41" s="14">
        <v>2</v>
      </c>
      <c r="O41" s="17">
        <v>8</v>
      </c>
      <c r="P41" s="10">
        <v>6</v>
      </c>
      <c r="Q41" s="10">
        <v>2</v>
      </c>
      <c r="R41" s="17">
        <v>3</v>
      </c>
      <c r="S41" s="18"/>
      <c r="T41" s="17">
        <v>8</v>
      </c>
      <c r="U41" s="19">
        <f t="shared" ref="U41:W41" si="36">(C41+F41+I41+L41+O41+R41)</f>
        <v>39</v>
      </c>
      <c r="V41" s="19">
        <f t="shared" si="36"/>
        <v>16</v>
      </c>
      <c r="W41" s="19">
        <f t="shared" si="36"/>
        <v>28</v>
      </c>
      <c r="X41" s="64">
        <f t="shared" si="1"/>
        <v>156</v>
      </c>
      <c r="Y41" s="64">
        <f t="shared" si="2"/>
        <v>114.28571428571429</v>
      </c>
      <c r="Z41" s="64">
        <f t="shared" si="3"/>
        <v>700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3</v>
      </c>
      <c r="E42" s="10">
        <v>4</v>
      </c>
      <c r="F42" s="11">
        <v>9</v>
      </c>
      <c r="G42" s="11">
        <v>3</v>
      </c>
      <c r="H42" s="11">
        <v>4</v>
      </c>
      <c r="I42" s="13">
        <v>8</v>
      </c>
      <c r="J42" s="13">
        <v>3</v>
      </c>
      <c r="K42" s="13">
        <v>6</v>
      </c>
      <c r="L42" s="14">
        <v>5</v>
      </c>
      <c r="M42" s="14">
        <v>6</v>
      </c>
      <c r="N42" s="14">
        <v>3</v>
      </c>
      <c r="O42" s="17">
        <v>6</v>
      </c>
      <c r="P42" s="10">
        <v>4</v>
      </c>
      <c r="Q42" s="10">
        <v>3</v>
      </c>
      <c r="R42" s="17">
        <v>3</v>
      </c>
      <c r="S42" s="18"/>
      <c r="T42" s="17">
        <v>6</v>
      </c>
      <c r="U42" s="19">
        <f t="shared" ref="U42:W42" si="37">(C42+F42+I42+L42+O42+R42)</f>
        <v>38</v>
      </c>
      <c r="V42" s="19">
        <f t="shared" si="37"/>
        <v>19</v>
      </c>
      <c r="W42" s="19">
        <f t="shared" si="37"/>
        <v>26</v>
      </c>
      <c r="X42" s="64">
        <f t="shared" si="1"/>
        <v>152</v>
      </c>
      <c r="Y42" s="64">
        <f t="shared" si="2"/>
        <v>135.71428571428572</v>
      </c>
      <c r="Z42" s="64">
        <f t="shared" si="3"/>
        <v>650</v>
      </c>
    </row>
    <row r="43" spans="1:26" ht="14.25" customHeight="1">
      <c r="A43" s="8">
        <v>36</v>
      </c>
      <c r="B43" s="9" t="s">
        <v>52</v>
      </c>
      <c r="C43" s="10">
        <v>10</v>
      </c>
      <c r="D43" s="10">
        <v>4</v>
      </c>
      <c r="E43" s="10">
        <v>6</v>
      </c>
      <c r="F43" s="11">
        <v>12</v>
      </c>
      <c r="G43" s="11">
        <v>5</v>
      </c>
      <c r="H43" s="11">
        <v>6</v>
      </c>
      <c r="I43" s="13">
        <v>12</v>
      </c>
      <c r="J43" s="13">
        <v>6</v>
      </c>
      <c r="K43" s="13">
        <v>8</v>
      </c>
      <c r="L43" s="14">
        <v>8</v>
      </c>
      <c r="M43" s="14">
        <v>8</v>
      </c>
      <c r="N43" s="14">
        <v>4</v>
      </c>
      <c r="O43" s="17">
        <v>10</v>
      </c>
      <c r="P43" s="10">
        <v>6</v>
      </c>
      <c r="Q43" s="10">
        <v>4</v>
      </c>
      <c r="R43" s="17">
        <v>6</v>
      </c>
      <c r="S43" s="18"/>
      <c r="T43" s="17">
        <v>10</v>
      </c>
      <c r="U43" s="19">
        <f t="shared" ref="U43:W43" si="38">(C43+F43+I43+L43+O43+R43)</f>
        <v>58</v>
      </c>
      <c r="V43" s="19">
        <f t="shared" si="38"/>
        <v>29</v>
      </c>
      <c r="W43" s="19">
        <f t="shared" si="38"/>
        <v>38</v>
      </c>
      <c r="X43" s="64">
        <f t="shared" si="1"/>
        <v>232</v>
      </c>
      <c r="Y43" s="64">
        <f t="shared" si="2"/>
        <v>207.14285714285714</v>
      </c>
      <c r="Z43" s="64">
        <f t="shared" si="3"/>
        <v>950</v>
      </c>
    </row>
    <row r="44" spans="1:26" ht="14.25" customHeight="1">
      <c r="A44" s="8">
        <v>37</v>
      </c>
      <c r="B44" s="9" t="s">
        <v>53</v>
      </c>
      <c r="C44" s="80">
        <v>10</v>
      </c>
      <c r="D44" s="80">
        <v>4</v>
      </c>
      <c r="E44" s="80">
        <v>4</v>
      </c>
      <c r="F44" s="32">
        <v>12</v>
      </c>
      <c r="G44" s="32">
        <v>5</v>
      </c>
      <c r="H44" s="32">
        <v>4</v>
      </c>
      <c r="I44" s="33">
        <v>12</v>
      </c>
      <c r="J44" s="13">
        <v>6</v>
      </c>
      <c r="K44" s="13">
        <v>8</v>
      </c>
      <c r="L44" s="34">
        <v>8</v>
      </c>
      <c r="M44" s="34">
        <v>8</v>
      </c>
      <c r="N44" s="34">
        <v>4</v>
      </c>
      <c r="O44" s="37">
        <v>8</v>
      </c>
      <c r="P44" s="80">
        <v>4</v>
      </c>
      <c r="Q44" s="80">
        <v>4</v>
      </c>
      <c r="R44" s="37">
        <v>4</v>
      </c>
      <c r="S44" s="18"/>
      <c r="T44" s="37">
        <v>8</v>
      </c>
      <c r="U44" s="19">
        <f t="shared" ref="U44:W44" si="39">(C44+F44+I44+L44+O44+R44)</f>
        <v>54</v>
      </c>
      <c r="V44" s="19">
        <f t="shared" si="39"/>
        <v>27</v>
      </c>
      <c r="W44" s="19">
        <f t="shared" si="39"/>
        <v>32</v>
      </c>
      <c r="X44" s="64">
        <f t="shared" si="1"/>
        <v>216</v>
      </c>
      <c r="Y44" s="64">
        <f t="shared" si="2"/>
        <v>192.85714285714286</v>
      </c>
      <c r="Z44" s="64">
        <f t="shared" si="3"/>
        <v>800</v>
      </c>
    </row>
    <row r="45" spans="1:26" ht="14.25" customHeight="1">
      <c r="A45" s="8">
        <v>38</v>
      </c>
      <c r="B45" s="9" t="s">
        <v>54</v>
      </c>
      <c r="C45" s="10">
        <v>9</v>
      </c>
      <c r="D45" s="10">
        <v>3</v>
      </c>
      <c r="E45" s="10">
        <v>5</v>
      </c>
      <c r="F45" s="11">
        <v>8</v>
      </c>
      <c r="G45" s="11">
        <v>4</v>
      </c>
      <c r="H45" s="11">
        <v>3</v>
      </c>
      <c r="I45" s="13">
        <v>11</v>
      </c>
      <c r="J45" s="13">
        <v>5</v>
      </c>
      <c r="K45" s="13">
        <v>6</v>
      </c>
      <c r="L45" s="14">
        <v>7</v>
      </c>
      <c r="M45" s="14">
        <v>4</v>
      </c>
      <c r="N45" s="14">
        <v>3</v>
      </c>
      <c r="O45" s="17">
        <v>8</v>
      </c>
      <c r="P45" s="10">
        <v>5</v>
      </c>
      <c r="Q45" s="10">
        <v>3</v>
      </c>
      <c r="R45" s="17">
        <v>4</v>
      </c>
      <c r="S45" s="18"/>
      <c r="T45" s="17">
        <v>8</v>
      </c>
      <c r="U45" s="19">
        <f t="shared" ref="U45:W45" si="40">(C45+F45+I45+L45+O45+R45)</f>
        <v>47</v>
      </c>
      <c r="V45" s="19">
        <f t="shared" si="40"/>
        <v>21</v>
      </c>
      <c r="W45" s="19">
        <f t="shared" si="40"/>
        <v>28</v>
      </c>
      <c r="X45" s="64">
        <f t="shared" si="1"/>
        <v>188</v>
      </c>
      <c r="Y45" s="64">
        <f t="shared" si="2"/>
        <v>150</v>
      </c>
      <c r="Z45" s="64">
        <f t="shared" si="3"/>
        <v>700</v>
      </c>
    </row>
    <row r="46" spans="1:26" ht="14.25" customHeight="1">
      <c r="A46" s="8">
        <v>39</v>
      </c>
      <c r="B46" s="9" t="s">
        <v>55</v>
      </c>
      <c r="C46" s="10">
        <v>10</v>
      </c>
      <c r="D46" s="10">
        <v>4</v>
      </c>
      <c r="E46" s="10">
        <v>6</v>
      </c>
      <c r="F46" s="11">
        <v>9</v>
      </c>
      <c r="G46" s="11">
        <v>5</v>
      </c>
      <c r="H46" s="11">
        <v>5</v>
      </c>
      <c r="I46" s="13">
        <v>12</v>
      </c>
      <c r="J46" s="13">
        <v>6</v>
      </c>
      <c r="K46" s="13">
        <v>7</v>
      </c>
      <c r="L46" s="14">
        <v>8</v>
      </c>
      <c r="M46" s="14">
        <v>6</v>
      </c>
      <c r="N46" s="14">
        <v>4</v>
      </c>
      <c r="O46" s="17">
        <v>10</v>
      </c>
      <c r="P46" s="10">
        <v>6</v>
      </c>
      <c r="Q46" s="10">
        <v>4</v>
      </c>
      <c r="R46" s="17">
        <v>6</v>
      </c>
      <c r="S46" s="18"/>
      <c r="T46" s="17">
        <v>10</v>
      </c>
      <c r="U46" s="19">
        <f t="shared" ref="U46:W46" si="41">(C46+F46+I46+L46+O46+R46)</f>
        <v>55</v>
      </c>
      <c r="V46" s="19">
        <f t="shared" si="41"/>
        <v>27</v>
      </c>
      <c r="W46" s="19">
        <f t="shared" si="41"/>
        <v>36</v>
      </c>
      <c r="X46" s="64">
        <f t="shared" si="1"/>
        <v>220</v>
      </c>
      <c r="Y46" s="64">
        <f t="shared" si="2"/>
        <v>192.85714285714286</v>
      </c>
      <c r="Z46" s="64">
        <f t="shared" si="3"/>
        <v>900</v>
      </c>
    </row>
    <row r="47" spans="1:26" ht="14.25" customHeight="1">
      <c r="A47" s="8">
        <v>40</v>
      </c>
      <c r="B47" s="9" t="s">
        <v>56</v>
      </c>
      <c r="C47" s="10">
        <v>10</v>
      </c>
      <c r="D47" s="10">
        <v>4</v>
      </c>
      <c r="E47" s="10">
        <v>6</v>
      </c>
      <c r="F47" s="11">
        <v>9</v>
      </c>
      <c r="G47" s="11">
        <v>4</v>
      </c>
      <c r="H47" s="11">
        <v>4</v>
      </c>
      <c r="I47" s="13">
        <v>12</v>
      </c>
      <c r="J47" s="13">
        <v>5</v>
      </c>
      <c r="K47" s="13">
        <v>6</v>
      </c>
      <c r="L47" s="14">
        <v>7</v>
      </c>
      <c r="M47" s="14">
        <v>4</v>
      </c>
      <c r="N47" s="14">
        <v>4</v>
      </c>
      <c r="O47" s="17">
        <v>10</v>
      </c>
      <c r="P47" s="10">
        <v>6</v>
      </c>
      <c r="Q47" s="10">
        <v>4</v>
      </c>
      <c r="R47" s="17">
        <v>5</v>
      </c>
      <c r="S47" s="18"/>
      <c r="T47" s="17">
        <v>10</v>
      </c>
      <c r="U47" s="19">
        <f t="shared" ref="U47:W47" si="42">(C47+F47+I47+L47+O47+R47)</f>
        <v>53</v>
      </c>
      <c r="V47" s="19">
        <f t="shared" si="42"/>
        <v>23</v>
      </c>
      <c r="W47" s="19">
        <f t="shared" si="42"/>
        <v>34</v>
      </c>
      <c r="X47" s="64">
        <f t="shared" si="1"/>
        <v>212</v>
      </c>
      <c r="Y47" s="64">
        <f t="shared" si="2"/>
        <v>164.28571428571428</v>
      </c>
      <c r="Z47" s="64">
        <f t="shared" si="3"/>
        <v>850</v>
      </c>
    </row>
    <row r="48" spans="1:26" ht="14.25" customHeight="1">
      <c r="A48" s="55"/>
      <c r="B48" s="6" t="s">
        <v>57</v>
      </c>
      <c r="C48" s="4"/>
      <c r="D48" s="4"/>
      <c r="E48" s="4"/>
      <c r="F48" s="48">
        <v>12</v>
      </c>
      <c r="G48" s="48">
        <v>6</v>
      </c>
      <c r="H48" s="48">
        <v>6</v>
      </c>
      <c r="I48" s="48">
        <v>12</v>
      </c>
      <c r="J48" s="48">
        <v>6</v>
      </c>
      <c r="K48" s="48">
        <v>8</v>
      </c>
      <c r="L48" s="48">
        <v>8</v>
      </c>
      <c r="M48" s="48">
        <v>8</v>
      </c>
      <c r="N48" s="48">
        <v>4</v>
      </c>
      <c r="O48" s="48">
        <v>10</v>
      </c>
      <c r="P48" s="4"/>
      <c r="Q48" s="4"/>
      <c r="R48" s="48">
        <v>6</v>
      </c>
      <c r="S48" s="4"/>
      <c r="T48" s="48">
        <v>10</v>
      </c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0">
        <v>9</v>
      </c>
      <c r="D49" s="10">
        <v>3</v>
      </c>
      <c r="E49" s="10">
        <v>6</v>
      </c>
      <c r="F49" s="11">
        <v>10</v>
      </c>
      <c r="G49" s="11">
        <v>4</v>
      </c>
      <c r="H49" s="11">
        <v>6</v>
      </c>
      <c r="I49" s="13">
        <v>11</v>
      </c>
      <c r="J49" s="13">
        <v>4</v>
      </c>
      <c r="K49" s="13">
        <v>8</v>
      </c>
      <c r="L49" s="14">
        <v>7</v>
      </c>
      <c r="M49" s="14">
        <v>8</v>
      </c>
      <c r="N49" s="14">
        <v>3</v>
      </c>
      <c r="O49" s="17">
        <v>9</v>
      </c>
      <c r="P49" s="10">
        <v>6</v>
      </c>
      <c r="Q49" s="10">
        <v>3</v>
      </c>
      <c r="R49" s="17">
        <v>5</v>
      </c>
      <c r="S49" s="18"/>
      <c r="T49" s="17">
        <v>9</v>
      </c>
      <c r="U49" s="19">
        <f t="shared" ref="U49:W49" si="43">(C49+F49+I49+L49+O49+R49)</f>
        <v>51</v>
      </c>
      <c r="V49" s="19">
        <f t="shared" si="43"/>
        <v>25</v>
      </c>
      <c r="W49" s="19">
        <f t="shared" si="43"/>
        <v>35</v>
      </c>
      <c r="X49" s="64">
        <f t="shared" ref="X49:X90" si="44">(U49*100/25)</f>
        <v>204</v>
      </c>
      <c r="Y49" s="64">
        <f t="shared" ref="Y49:Y90" si="45">(V49*100/14)</f>
        <v>178.57142857142858</v>
      </c>
      <c r="Z49" s="64">
        <f t="shared" ref="Z49:Z90" si="46">(W49*100/4)</f>
        <v>875</v>
      </c>
    </row>
    <row r="50" spans="1:26" ht="14.25" customHeight="1">
      <c r="A50" s="8">
        <v>42</v>
      </c>
      <c r="B50" s="9" t="s">
        <v>59</v>
      </c>
      <c r="C50" s="10">
        <v>8</v>
      </c>
      <c r="D50" s="10">
        <v>4</v>
      </c>
      <c r="E50" s="10">
        <v>3</v>
      </c>
      <c r="F50" s="11">
        <v>10</v>
      </c>
      <c r="G50" s="11">
        <v>3</v>
      </c>
      <c r="H50" s="11">
        <v>5</v>
      </c>
      <c r="I50" s="13">
        <v>10</v>
      </c>
      <c r="J50" s="13">
        <v>5</v>
      </c>
      <c r="K50" s="13">
        <v>6</v>
      </c>
      <c r="L50" s="14">
        <v>6</v>
      </c>
      <c r="M50" s="14">
        <v>8</v>
      </c>
      <c r="N50" s="14">
        <v>3</v>
      </c>
      <c r="O50" s="17">
        <v>8</v>
      </c>
      <c r="P50" s="10">
        <v>3</v>
      </c>
      <c r="Q50" s="10">
        <v>4</v>
      </c>
      <c r="R50" s="17">
        <v>4</v>
      </c>
      <c r="S50" s="18"/>
      <c r="T50" s="17">
        <v>8</v>
      </c>
      <c r="U50" s="19">
        <f t="shared" ref="U50:W50" si="47">(C50+F50+I50+L50+O50+R50)</f>
        <v>46</v>
      </c>
      <c r="V50" s="19">
        <f t="shared" si="47"/>
        <v>23</v>
      </c>
      <c r="W50" s="19">
        <f t="shared" si="47"/>
        <v>29</v>
      </c>
      <c r="X50" s="64">
        <f t="shared" si="44"/>
        <v>184</v>
      </c>
      <c r="Y50" s="64">
        <f t="shared" si="45"/>
        <v>164.28571428571428</v>
      </c>
      <c r="Z50" s="64">
        <f t="shared" si="46"/>
        <v>725</v>
      </c>
    </row>
    <row r="51" spans="1:26" ht="14.25" customHeight="1">
      <c r="A51" s="8">
        <v>43</v>
      </c>
      <c r="B51" s="9" t="s">
        <v>60</v>
      </c>
      <c r="C51" s="10">
        <v>9</v>
      </c>
      <c r="D51" s="10">
        <v>4</v>
      </c>
      <c r="E51" s="10">
        <v>6</v>
      </c>
      <c r="F51" s="11">
        <v>8</v>
      </c>
      <c r="G51" s="11">
        <v>5</v>
      </c>
      <c r="H51" s="11">
        <v>4</v>
      </c>
      <c r="I51" s="13">
        <v>11</v>
      </c>
      <c r="J51" s="13">
        <v>4</v>
      </c>
      <c r="K51" s="13">
        <v>6</v>
      </c>
      <c r="L51" s="14">
        <v>7</v>
      </c>
      <c r="M51" s="14">
        <v>4</v>
      </c>
      <c r="N51" s="14">
        <v>3</v>
      </c>
      <c r="O51" s="17">
        <v>9</v>
      </c>
      <c r="P51" s="10">
        <v>6</v>
      </c>
      <c r="Q51" s="10">
        <v>4</v>
      </c>
      <c r="R51" s="17">
        <v>5</v>
      </c>
      <c r="S51" s="18"/>
      <c r="T51" s="17">
        <v>9</v>
      </c>
      <c r="U51" s="19">
        <f t="shared" ref="U51:W51" si="48">(C51+F51+I51+L51+O51+R51)</f>
        <v>49</v>
      </c>
      <c r="V51" s="19">
        <f t="shared" si="48"/>
        <v>23</v>
      </c>
      <c r="W51" s="19">
        <f t="shared" si="48"/>
        <v>32</v>
      </c>
      <c r="X51" s="64">
        <f t="shared" si="44"/>
        <v>196</v>
      </c>
      <c r="Y51" s="64">
        <f t="shared" si="45"/>
        <v>164.28571428571428</v>
      </c>
      <c r="Z51" s="64">
        <f t="shared" si="46"/>
        <v>800</v>
      </c>
    </row>
    <row r="52" spans="1:26" ht="14.25" customHeight="1">
      <c r="A52" s="8">
        <v>44</v>
      </c>
      <c r="B52" s="9" t="s">
        <v>61</v>
      </c>
      <c r="C52" s="10">
        <v>9</v>
      </c>
      <c r="D52" s="10">
        <v>3</v>
      </c>
      <c r="E52" s="10">
        <v>5</v>
      </c>
      <c r="F52" s="11">
        <v>11</v>
      </c>
      <c r="G52" s="11">
        <v>5</v>
      </c>
      <c r="H52" s="11">
        <v>6</v>
      </c>
      <c r="I52" s="13">
        <v>11</v>
      </c>
      <c r="J52" s="13">
        <v>5</v>
      </c>
      <c r="K52" s="13">
        <v>7</v>
      </c>
      <c r="L52" s="14">
        <v>7</v>
      </c>
      <c r="M52" s="14">
        <v>8</v>
      </c>
      <c r="N52" s="14">
        <v>4</v>
      </c>
      <c r="O52" s="17">
        <v>10</v>
      </c>
      <c r="P52" s="10">
        <v>5</v>
      </c>
      <c r="Q52" s="10">
        <v>3</v>
      </c>
      <c r="R52" s="17">
        <v>5</v>
      </c>
      <c r="S52" s="18"/>
      <c r="T52" s="17">
        <v>10</v>
      </c>
      <c r="U52" s="19">
        <f t="shared" ref="U52:W52" si="49">(C52+F52+I52+L52+O52+R52)</f>
        <v>53</v>
      </c>
      <c r="V52" s="19">
        <f t="shared" si="49"/>
        <v>26</v>
      </c>
      <c r="W52" s="19">
        <f t="shared" si="49"/>
        <v>35</v>
      </c>
      <c r="X52" s="64">
        <f t="shared" si="44"/>
        <v>212</v>
      </c>
      <c r="Y52" s="64">
        <f t="shared" si="45"/>
        <v>185.71428571428572</v>
      </c>
      <c r="Z52" s="64">
        <f t="shared" si="46"/>
        <v>875</v>
      </c>
    </row>
    <row r="53" spans="1:26" ht="14.25" customHeight="1">
      <c r="A53" s="8">
        <v>45</v>
      </c>
      <c r="B53" s="9" t="s">
        <v>62</v>
      </c>
      <c r="C53" s="10">
        <v>10</v>
      </c>
      <c r="D53" s="10">
        <v>4</v>
      </c>
      <c r="E53" s="10">
        <v>6</v>
      </c>
      <c r="F53" s="11">
        <v>11</v>
      </c>
      <c r="G53" s="11">
        <v>6</v>
      </c>
      <c r="H53" s="11">
        <v>6</v>
      </c>
      <c r="I53" s="13">
        <v>11</v>
      </c>
      <c r="J53" s="13">
        <v>5</v>
      </c>
      <c r="K53" s="13">
        <v>8</v>
      </c>
      <c r="L53" s="14">
        <v>8</v>
      </c>
      <c r="M53" s="14">
        <v>8</v>
      </c>
      <c r="N53" s="14">
        <v>3</v>
      </c>
      <c r="O53" s="17">
        <v>9</v>
      </c>
      <c r="P53" s="10">
        <v>6</v>
      </c>
      <c r="Q53" s="10">
        <v>4</v>
      </c>
      <c r="R53" s="17">
        <v>6</v>
      </c>
      <c r="S53" s="18"/>
      <c r="T53" s="17">
        <v>9</v>
      </c>
      <c r="U53" s="19">
        <f t="shared" ref="U53:W53" si="50">(C53+F53+I53+L53+O53+R53)</f>
        <v>55</v>
      </c>
      <c r="V53" s="19">
        <f t="shared" si="50"/>
        <v>29</v>
      </c>
      <c r="W53" s="19">
        <f t="shared" si="50"/>
        <v>36</v>
      </c>
      <c r="X53" s="64">
        <f t="shared" si="44"/>
        <v>220</v>
      </c>
      <c r="Y53" s="64">
        <f t="shared" si="45"/>
        <v>207.14285714285714</v>
      </c>
      <c r="Z53" s="64">
        <f t="shared" si="46"/>
        <v>900</v>
      </c>
    </row>
    <row r="54" spans="1:26" ht="14.25" customHeight="1">
      <c r="A54" s="8">
        <v>46</v>
      </c>
      <c r="B54" s="9" t="s">
        <v>63</v>
      </c>
      <c r="C54" s="10">
        <v>6</v>
      </c>
      <c r="D54" s="10">
        <v>4</v>
      </c>
      <c r="E54" s="10">
        <v>2</v>
      </c>
      <c r="F54" s="11">
        <v>7</v>
      </c>
      <c r="G54" s="11">
        <v>2</v>
      </c>
      <c r="H54" s="11">
        <v>2</v>
      </c>
      <c r="I54" s="13">
        <v>8</v>
      </c>
      <c r="J54" s="13">
        <v>4</v>
      </c>
      <c r="K54" s="13">
        <v>4</v>
      </c>
      <c r="L54" s="14">
        <v>6</v>
      </c>
      <c r="M54" s="14">
        <v>6</v>
      </c>
      <c r="N54" s="14">
        <v>2</v>
      </c>
      <c r="O54" s="17">
        <v>6</v>
      </c>
      <c r="P54" s="10">
        <v>2</v>
      </c>
      <c r="Q54" s="10">
        <v>4</v>
      </c>
      <c r="R54" s="17">
        <v>3</v>
      </c>
      <c r="S54" s="18"/>
      <c r="T54" s="17">
        <v>6</v>
      </c>
      <c r="U54" s="19">
        <f t="shared" ref="U54:W54" si="51">(C54+F54+I54+L54+O54+R54)</f>
        <v>36</v>
      </c>
      <c r="V54" s="19">
        <f t="shared" si="51"/>
        <v>18</v>
      </c>
      <c r="W54" s="19">
        <f t="shared" si="51"/>
        <v>20</v>
      </c>
      <c r="X54" s="64">
        <f t="shared" si="44"/>
        <v>144</v>
      </c>
      <c r="Y54" s="64">
        <f t="shared" si="45"/>
        <v>128.57142857142858</v>
      </c>
      <c r="Z54" s="64">
        <f t="shared" si="46"/>
        <v>500</v>
      </c>
    </row>
    <row r="55" spans="1:26" ht="14.25" customHeight="1">
      <c r="A55" s="8">
        <v>47</v>
      </c>
      <c r="B55" s="9" t="s">
        <v>64</v>
      </c>
      <c r="C55" s="10">
        <v>10</v>
      </c>
      <c r="D55" s="10">
        <v>4</v>
      </c>
      <c r="E55" s="10">
        <v>6</v>
      </c>
      <c r="F55" s="11">
        <v>12</v>
      </c>
      <c r="G55" s="11">
        <v>6</v>
      </c>
      <c r="H55" s="11">
        <v>6</v>
      </c>
      <c r="I55" s="13">
        <v>12</v>
      </c>
      <c r="J55" s="13">
        <v>6</v>
      </c>
      <c r="K55" s="13">
        <v>8</v>
      </c>
      <c r="L55" s="14">
        <v>7</v>
      </c>
      <c r="M55" s="14">
        <v>8</v>
      </c>
      <c r="N55" s="14">
        <v>4</v>
      </c>
      <c r="O55" s="17">
        <v>9</v>
      </c>
      <c r="P55" s="10">
        <v>6</v>
      </c>
      <c r="Q55" s="10">
        <v>4</v>
      </c>
      <c r="R55" s="17">
        <v>6</v>
      </c>
      <c r="S55" s="18"/>
      <c r="T55" s="17">
        <v>9</v>
      </c>
      <c r="U55" s="19">
        <f t="shared" ref="U55:W55" si="52">(C55+F55+I55+L55+O55+R55)</f>
        <v>56</v>
      </c>
      <c r="V55" s="19">
        <f t="shared" si="52"/>
        <v>30</v>
      </c>
      <c r="W55" s="19">
        <f t="shared" si="52"/>
        <v>37</v>
      </c>
      <c r="X55" s="64">
        <f t="shared" si="44"/>
        <v>224</v>
      </c>
      <c r="Y55" s="64">
        <f t="shared" si="45"/>
        <v>214.28571428571428</v>
      </c>
      <c r="Z55" s="64">
        <f t="shared" si="46"/>
        <v>925</v>
      </c>
    </row>
    <row r="56" spans="1:26" ht="14.25" customHeight="1">
      <c r="A56" s="8">
        <v>48</v>
      </c>
      <c r="B56" s="9" t="s">
        <v>65</v>
      </c>
      <c r="C56" s="10">
        <v>10</v>
      </c>
      <c r="D56" s="10">
        <v>4</v>
      </c>
      <c r="E56" s="10">
        <v>6</v>
      </c>
      <c r="F56" s="11">
        <v>12</v>
      </c>
      <c r="G56" s="11">
        <v>6</v>
      </c>
      <c r="H56" s="11">
        <v>6</v>
      </c>
      <c r="I56" s="13">
        <v>12</v>
      </c>
      <c r="J56" s="13">
        <v>5</v>
      </c>
      <c r="K56" s="13">
        <v>8</v>
      </c>
      <c r="L56" s="14">
        <v>7</v>
      </c>
      <c r="M56" s="14">
        <v>8</v>
      </c>
      <c r="N56" s="14">
        <v>4</v>
      </c>
      <c r="O56" s="17">
        <v>10</v>
      </c>
      <c r="P56" s="10">
        <v>6</v>
      </c>
      <c r="Q56" s="10">
        <v>4</v>
      </c>
      <c r="R56" s="17">
        <v>4</v>
      </c>
      <c r="S56" s="18"/>
      <c r="T56" s="17">
        <v>10</v>
      </c>
      <c r="U56" s="19">
        <f t="shared" ref="U56:W56" si="53">(C56+F56+I56+L56+O56+R56)</f>
        <v>55</v>
      </c>
      <c r="V56" s="19">
        <f t="shared" si="53"/>
        <v>29</v>
      </c>
      <c r="W56" s="19">
        <f t="shared" si="53"/>
        <v>38</v>
      </c>
      <c r="X56" s="64">
        <f t="shared" si="44"/>
        <v>220</v>
      </c>
      <c r="Y56" s="64">
        <f t="shared" si="45"/>
        <v>207.14285714285714</v>
      </c>
      <c r="Z56" s="64">
        <f t="shared" si="46"/>
        <v>950</v>
      </c>
    </row>
    <row r="57" spans="1:26" ht="14.25" customHeight="1">
      <c r="A57" s="8">
        <v>49</v>
      </c>
      <c r="B57" s="9" t="s">
        <v>66</v>
      </c>
      <c r="C57" s="10">
        <v>8</v>
      </c>
      <c r="D57" s="10">
        <v>4</v>
      </c>
      <c r="E57" s="10">
        <v>4</v>
      </c>
      <c r="F57" s="11">
        <v>10</v>
      </c>
      <c r="G57" s="11">
        <v>6</v>
      </c>
      <c r="H57" s="11">
        <v>4</v>
      </c>
      <c r="I57" s="13">
        <v>9</v>
      </c>
      <c r="J57" s="13">
        <v>5</v>
      </c>
      <c r="K57" s="13">
        <v>6</v>
      </c>
      <c r="L57" s="14">
        <v>7</v>
      </c>
      <c r="M57" s="14">
        <v>6</v>
      </c>
      <c r="N57" s="14">
        <v>3</v>
      </c>
      <c r="O57" s="17">
        <v>7</v>
      </c>
      <c r="P57" s="10">
        <v>4</v>
      </c>
      <c r="Q57" s="10">
        <v>4</v>
      </c>
      <c r="R57" s="17">
        <v>5</v>
      </c>
      <c r="S57" s="18"/>
      <c r="T57" s="17">
        <v>7</v>
      </c>
      <c r="U57" s="19">
        <f t="shared" ref="U57:W57" si="54">(C57+F57+I57+L57+O57+R57)</f>
        <v>46</v>
      </c>
      <c r="V57" s="19">
        <f t="shared" si="54"/>
        <v>25</v>
      </c>
      <c r="W57" s="19">
        <f t="shared" si="54"/>
        <v>28</v>
      </c>
      <c r="X57" s="64">
        <f t="shared" si="44"/>
        <v>184</v>
      </c>
      <c r="Y57" s="64">
        <f t="shared" si="45"/>
        <v>178.57142857142858</v>
      </c>
      <c r="Z57" s="64">
        <f t="shared" si="46"/>
        <v>700</v>
      </c>
    </row>
    <row r="58" spans="1:26" ht="14.25" customHeight="1">
      <c r="A58" s="8">
        <v>50</v>
      </c>
      <c r="B58" s="9" t="s">
        <v>67</v>
      </c>
      <c r="C58" s="10">
        <v>10</v>
      </c>
      <c r="D58" s="10">
        <v>3</v>
      </c>
      <c r="E58" s="10">
        <v>5</v>
      </c>
      <c r="F58" s="11">
        <v>6</v>
      </c>
      <c r="G58" s="11">
        <v>3</v>
      </c>
      <c r="H58" s="11">
        <v>2</v>
      </c>
      <c r="I58" s="13">
        <v>12</v>
      </c>
      <c r="J58" s="13">
        <v>4</v>
      </c>
      <c r="K58" s="13">
        <v>5</v>
      </c>
      <c r="L58" s="14">
        <v>6</v>
      </c>
      <c r="M58" s="14">
        <v>2</v>
      </c>
      <c r="N58" s="14">
        <v>4</v>
      </c>
      <c r="O58" s="17">
        <v>8</v>
      </c>
      <c r="P58" s="10">
        <v>5</v>
      </c>
      <c r="Q58" s="10">
        <v>3</v>
      </c>
      <c r="R58" s="17">
        <v>3</v>
      </c>
      <c r="S58" s="18"/>
      <c r="T58" s="17">
        <v>8</v>
      </c>
      <c r="U58" s="19">
        <f t="shared" ref="U58:W58" si="55">(C58+F58+I58+L58+O58+R58)</f>
        <v>45</v>
      </c>
      <c r="V58" s="19">
        <f t="shared" si="55"/>
        <v>17</v>
      </c>
      <c r="W58" s="19">
        <f t="shared" si="55"/>
        <v>27</v>
      </c>
      <c r="X58" s="64">
        <f t="shared" si="44"/>
        <v>180</v>
      </c>
      <c r="Y58" s="64">
        <f t="shared" si="45"/>
        <v>121.42857142857143</v>
      </c>
      <c r="Z58" s="64">
        <f t="shared" si="46"/>
        <v>675</v>
      </c>
    </row>
    <row r="59" spans="1:26" ht="14.25" customHeight="1">
      <c r="A59" s="8">
        <v>51</v>
      </c>
      <c r="B59" s="9" t="s">
        <v>68</v>
      </c>
      <c r="C59" s="10">
        <v>8</v>
      </c>
      <c r="D59" s="10">
        <v>3</v>
      </c>
      <c r="E59" s="10">
        <v>5</v>
      </c>
      <c r="F59" s="11">
        <v>8</v>
      </c>
      <c r="G59" s="11">
        <v>5</v>
      </c>
      <c r="H59" s="11">
        <v>3</v>
      </c>
      <c r="I59" s="13">
        <v>10</v>
      </c>
      <c r="J59" s="13">
        <v>5</v>
      </c>
      <c r="K59" s="13">
        <v>6</v>
      </c>
      <c r="L59" s="14">
        <v>6</v>
      </c>
      <c r="M59" s="14">
        <v>4</v>
      </c>
      <c r="N59" s="14">
        <v>3</v>
      </c>
      <c r="O59" s="17">
        <v>8</v>
      </c>
      <c r="P59" s="10">
        <v>5</v>
      </c>
      <c r="Q59" s="10">
        <v>3</v>
      </c>
      <c r="R59" s="17">
        <v>4</v>
      </c>
      <c r="S59" s="18"/>
      <c r="T59" s="17">
        <v>8</v>
      </c>
      <c r="U59" s="19">
        <f t="shared" ref="U59:W59" si="56">(C59+F59+I59+L59+O59+R59)</f>
        <v>44</v>
      </c>
      <c r="V59" s="19">
        <f t="shared" si="56"/>
        <v>22</v>
      </c>
      <c r="W59" s="19">
        <f t="shared" si="56"/>
        <v>28</v>
      </c>
      <c r="X59" s="64">
        <f t="shared" si="44"/>
        <v>176</v>
      </c>
      <c r="Y59" s="64">
        <f t="shared" si="45"/>
        <v>157.14285714285714</v>
      </c>
      <c r="Z59" s="64">
        <f t="shared" si="46"/>
        <v>700</v>
      </c>
    </row>
    <row r="60" spans="1:26" ht="14.25" customHeight="1">
      <c r="A60" s="8">
        <v>52</v>
      </c>
      <c r="B60" s="9" t="s">
        <v>69</v>
      </c>
      <c r="C60" s="10">
        <v>8</v>
      </c>
      <c r="D60" s="10">
        <v>4</v>
      </c>
      <c r="E60" s="10">
        <v>6</v>
      </c>
      <c r="F60" s="11">
        <v>8</v>
      </c>
      <c r="G60" s="11">
        <v>5</v>
      </c>
      <c r="H60" s="11">
        <v>4</v>
      </c>
      <c r="I60" s="13">
        <v>10</v>
      </c>
      <c r="J60" s="13">
        <v>4</v>
      </c>
      <c r="K60" s="13">
        <v>6</v>
      </c>
      <c r="L60" s="14">
        <v>6</v>
      </c>
      <c r="M60" s="14">
        <v>4</v>
      </c>
      <c r="N60" s="14">
        <v>3</v>
      </c>
      <c r="O60" s="17">
        <v>9</v>
      </c>
      <c r="P60" s="10">
        <v>6</v>
      </c>
      <c r="Q60" s="10">
        <v>4</v>
      </c>
      <c r="R60" s="17">
        <v>5</v>
      </c>
      <c r="S60" s="18"/>
      <c r="T60" s="17">
        <v>9</v>
      </c>
      <c r="U60" s="19">
        <f t="shared" ref="U60:W60" si="57">(C60+F60+I60+L60+O60+R60)</f>
        <v>46</v>
      </c>
      <c r="V60" s="19">
        <f t="shared" si="57"/>
        <v>23</v>
      </c>
      <c r="W60" s="19">
        <f t="shared" si="57"/>
        <v>32</v>
      </c>
      <c r="X60" s="64">
        <f t="shared" si="44"/>
        <v>184</v>
      </c>
      <c r="Y60" s="64">
        <f t="shared" si="45"/>
        <v>164.28571428571428</v>
      </c>
      <c r="Z60" s="64">
        <f t="shared" si="46"/>
        <v>800</v>
      </c>
    </row>
    <row r="61" spans="1:26" ht="14.25" customHeight="1">
      <c r="A61" s="8">
        <v>53</v>
      </c>
      <c r="B61" s="9" t="s">
        <v>70</v>
      </c>
      <c r="C61" s="10">
        <v>9</v>
      </c>
      <c r="D61" s="10">
        <v>3</v>
      </c>
      <c r="E61" s="10">
        <v>4</v>
      </c>
      <c r="F61" s="11">
        <v>11</v>
      </c>
      <c r="G61" s="11">
        <v>6</v>
      </c>
      <c r="H61" s="11">
        <v>5</v>
      </c>
      <c r="I61" s="13">
        <v>11</v>
      </c>
      <c r="J61" s="13">
        <v>6</v>
      </c>
      <c r="K61" s="13">
        <v>7</v>
      </c>
      <c r="L61" s="14">
        <v>7</v>
      </c>
      <c r="M61" s="14">
        <v>8</v>
      </c>
      <c r="N61" s="14">
        <v>4</v>
      </c>
      <c r="O61" s="17">
        <v>9</v>
      </c>
      <c r="P61" s="10">
        <v>4</v>
      </c>
      <c r="Q61" s="10">
        <v>3</v>
      </c>
      <c r="R61" s="17">
        <v>5</v>
      </c>
      <c r="S61" s="18"/>
      <c r="T61" s="17">
        <v>9</v>
      </c>
      <c r="U61" s="19">
        <f t="shared" ref="U61:W61" si="58">(C61+F61+I61+L61+O61+R61)</f>
        <v>52</v>
      </c>
      <c r="V61" s="19">
        <f t="shared" si="58"/>
        <v>27</v>
      </c>
      <c r="W61" s="19">
        <f t="shared" si="58"/>
        <v>32</v>
      </c>
      <c r="X61" s="64">
        <f t="shared" si="44"/>
        <v>208</v>
      </c>
      <c r="Y61" s="64">
        <f t="shared" si="45"/>
        <v>192.85714285714286</v>
      </c>
      <c r="Z61" s="64">
        <f t="shared" si="46"/>
        <v>800</v>
      </c>
    </row>
    <row r="62" spans="1:26" ht="14.25" customHeight="1">
      <c r="A62" s="8">
        <v>54</v>
      </c>
      <c r="B62" s="9" t="s">
        <v>71</v>
      </c>
      <c r="C62" s="10">
        <v>9</v>
      </c>
      <c r="D62" s="10">
        <v>3</v>
      </c>
      <c r="E62" s="10">
        <v>6</v>
      </c>
      <c r="F62" s="11">
        <v>11</v>
      </c>
      <c r="G62" s="11">
        <v>5</v>
      </c>
      <c r="H62" s="11">
        <v>6</v>
      </c>
      <c r="I62" s="13">
        <v>12</v>
      </c>
      <c r="J62" s="13">
        <v>5</v>
      </c>
      <c r="K62" s="13">
        <v>8</v>
      </c>
      <c r="L62" s="14">
        <v>7</v>
      </c>
      <c r="M62" s="14">
        <v>8</v>
      </c>
      <c r="N62" s="14">
        <v>4</v>
      </c>
      <c r="O62" s="17">
        <v>10</v>
      </c>
      <c r="P62" s="10">
        <v>6</v>
      </c>
      <c r="Q62" s="10">
        <v>3</v>
      </c>
      <c r="R62" s="17">
        <v>5</v>
      </c>
      <c r="S62" s="18"/>
      <c r="T62" s="17">
        <v>10</v>
      </c>
      <c r="U62" s="19">
        <f t="shared" ref="U62:W62" si="59">(C62+F62+I62+L62+O62+R62)</f>
        <v>54</v>
      </c>
      <c r="V62" s="19">
        <f t="shared" si="59"/>
        <v>27</v>
      </c>
      <c r="W62" s="19">
        <f t="shared" si="59"/>
        <v>37</v>
      </c>
      <c r="X62" s="64">
        <f t="shared" si="44"/>
        <v>216</v>
      </c>
      <c r="Y62" s="64">
        <f t="shared" si="45"/>
        <v>192.85714285714286</v>
      </c>
      <c r="Z62" s="64">
        <f t="shared" si="46"/>
        <v>925</v>
      </c>
    </row>
    <row r="63" spans="1:26" ht="14.25" customHeight="1">
      <c r="A63" s="8">
        <v>55</v>
      </c>
      <c r="B63" s="9" t="s">
        <v>72</v>
      </c>
      <c r="C63" s="10">
        <v>10</v>
      </c>
      <c r="D63" s="10">
        <v>4</v>
      </c>
      <c r="E63" s="10">
        <v>6</v>
      </c>
      <c r="F63" s="11">
        <v>11</v>
      </c>
      <c r="G63" s="11">
        <v>5</v>
      </c>
      <c r="H63" s="11">
        <v>6</v>
      </c>
      <c r="I63" s="13">
        <v>12</v>
      </c>
      <c r="J63" s="13">
        <v>6</v>
      </c>
      <c r="K63" s="13">
        <v>8</v>
      </c>
      <c r="L63" s="14">
        <v>7</v>
      </c>
      <c r="M63" s="14">
        <v>8</v>
      </c>
      <c r="N63" s="14">
        <v>4</v>
      </c>
      <c r="O63" s="17">
        <v>10</v>
      </c>
      <c r="P63" s="10">
        <v>6</v>
      </c>
      <c r="Q63" s="10">
        <v>4</v>
      </c>
      <c r="R63" s="17">
        <v>6</v>
      </c>
      <c r="S63" s="18"/>
      <c r="T63" s="17">
        <v>10</v>
      </c>
      <c r="U63" s="19">
        <f t="shared" ref="U63:W63" si="60">(C63+F63+I63+L63+O63+R63)</f>
        <v>56</v>
      </c>
      <c r="V63" s="19">
        <f t="shared" si="60"/>
        <v>29</v>
      </c>
      <c r="W63" s="19">
        <f t="shared" si="60"/>
        <v>38</v>
      </c>
      <c r="X63" s="64">
        <f t="shared" si="44"/>
        <v>224</v>
      </c>
      <c r="Y63" s="64">
        <f t="shared" si="45"/>
        <v>207.14285714285714</v>
      </c>
      <c r="Z63" s="64">
        <f t="shared" si="46"/>
        <v>950</v>
      </c>
    </row>
    <row r="64" spans="1:26" ht="14.25" customHeight="1">
      <c r="A64" s="8">
        <v>56</v>
      </c>
      <c r="B64" s="9" t="s">
        <v>73</v>
      </c>
      <c r="C64" s="10">
        <v>8</v>
      </c>
      <c r="D64" s="10">
        <v>3</v>
      </c>
      <c r="E64" s="10">
        <v>4</v>
      </c>
      <c r="F64" s="11">
        <v>6</v>
      </c>
      <c r="G64" s="11">
        <v>5</v>
      </c>
      <c r="H64" s="11">
        <v>4</v>
      </c>
      <c r="I64" s="13">
        <v>9</v>
      </c>
      <c r="J64" s="13">
        <v>3</v>
      </c>
      <c r="K64" s="13">
        <v>5</v>
      </c>
      <c r="L64" s="14">
        <v>6</v>
      </c>
      <c r="M64" s="14">
        <v>4</v>
      </c>
      <c r="N64" s="14">
        <v>2</v>
      </c>
      <c r="O64" s="17">
        <v>7</v>
      </c>
      <c r="P64" s="10">
        <v>4</v>
      </c>
      <c r="Q64" s="10">
        <v>3</v>
      </c>
      <c r="R64" s="17">
        <v>3</v>
      </c>
      <c r="S64" s="18"/>
      <c r="T64" s="17">
        <v>7</v>
      </c>
      <c r="U64" s="19">
        <f t="shared" ref="U64:W64" si="61">(C64+F64+I64+L64+O64+R64)</f>
        <v>39</v>
      </c>
      <c r="V64" s="19">
        <f t="shared" si="61"/>
        <v>19</v>
      </c>
      <c r="W64" s="19">
        <f t="shared" si="61"/>
        <v>25</v>
      </c>
      <c r="X64" s="64">
        <f t="shared" si="44"/>
        <v>156</v>
      </c>
      <c r="Y64" s="64">
        <f t="shared" si="45"/>
        <v>135.71428571428572</v>
      </c>
      <c r="Z64" s="64">
        <f t="shared" si="46"/>
        <v>625</v>
      </c>
    </row>
    <row r="65" spans="1:26" ht="14.25" customHeight="1">
      <c r="A65" s="8">
        <v>57</v>
      </c>
      <c r="B65" s="9" t="s">
        <v>74</v>
      </c>
      <c r="C65" s="10">
        <v>7</v>
      </c>
      <c r="D65" s="10">
        <v>2</v>
      </c>
      <c r="E65" s="10">
        <v>5</v>
      </c>
      <c r="F65" s="11">
        <v>7</v>
      </c>
      <c r="G65" s="11">
        <v>3</v>
      </c>
      <c r="H65" s="11">
        <v>5</v>
      </c>
      <c r="I65" s="13">
        <v>10</v>
      </c>
      <c r="J65" s="13">
        <v>4</v>
      </c>
      <c r="K65" s="13">
        <v>6</v>
      </c>
      <c r="L65" s="14">
        <v>6</v>
      </c>
      <c r="M65" s="14">
        <v>6</v>
      </c>
      <c r="N65" s="14">
        <v>3</v>
      </c>
      <c r="O65" s="17">
        <v>8</v>
      </c>
      <c r="P65" s="10">
        <v>5</v>
      </c>
      <c r="Q65" s="10">
        <v>2</v>
      </c>
      <c r="R65" s="17">
        <v>4</v>
      </c>
      <c r="S65" s="18"/>
      <c r="T65" s="17">
        <v>8</v>
      </c>
      <c r="U65" s="19">
        <f t="shared" ref="U65:W65" si="62">(C65+F65+I65+L65+O65+R65)</f>
        <v>42</v>
      </c>
      <c r="V65" s="19">
        <f t="shared" si="62"/>
        <v>20</v>
      </c>
      <c r="W65" s="19">
        <f t="shared" si="62"/>
        <v>29</v>
      </c>
      <c r="X65" s="64">
        <f t="shared" si="44"/>
        <v>168</v>
      </c>
      <c r="Y65" s="64">
        <f t="shared" si="45"/>
        <v>142.85714285714286</v>
      </c>
      <c r="Z65" s="64">
        <f t="shared" si="46"/>
        <v>725</v>
      </c>
    </row>
    <row r="66" spans="1:26" ht="14.25" customHeight="1">
      <c r="A66" s="8">
        <v>58</v>
      </c>
      <c r="B66" s="9" t="s">
        <v>75</v>
      </c>
      <c r="C66" s="10">
        <v>10</v>
      </c>
      <c r="D66" s="10">
        <v>3</v>
      </c>
      <c r="E66" s="10">
        <v>6</v>
      </c>
      <c r="F66" s="11">
        <v>12</v>
      </c>
      <c r="G66" s="11">
        <v>6</v>
      </c>
      <c r="H66" s="11">
        <v>6</v>
      </c>
      <c r="I66" s="13">
        <v>12</v>
      </c>
      <c r="J66" s="13">
        <v>5</v>
      </c>
      <c r="K66" s="13">
        <v>8</v>
      </c>
      <c r="L66" s="14">
        <v>7</v>
      </c>
      <c r="M66" s="14">
        <v>8</v>
      </c>
      <c r="N66" s="14">
        <v>4</v>
      </c>
      <c r="O66" s="17">
        <v>10</v>
      </c>
      <c r="P66" s="10">
        <v>6</v>
      </c>
      <c r="Q66" s="10">
        <v>3</v>
      </c>
      <c r="R66" s="17">
        <v>5</v>
      </c>
      <c r="S66" s="18"/>
      <c r="T66" s="17">
        <v>10</v>
      </c>
      <c r="U66" s="19">
        <f t="shared" ref="U66:W66" si="63">(C66+F66+I66+L66+O66+R66)</f>
        <v>56</v>
      </c>
      <c r="V66" s="19">
        <f t="shared" si="63"/>
        <v>28</v>
      </c>
      <c r="W66" s="19">
        <f t="shared" si="63"/>
        <v>37</v>
      </c>
      <c r="X66" s="64">
        <f t="shared" si="44"/>
        <v>224</v>
      </c>
      <c r="Y66" s="64">
        <f t="shared" si="45"/>
        <v>200</v>
      </c>
      <c r="Z66" s="64">
        <f t="shared" si="46"/>
        <v>925</v>
      </c>
    </row>
    <row r="67" spans="1:26" ht="14.25" customHeight="1">
      <c r="A67" s="8">
        <v>59</v>
      </c>
      <c r="B67" s="9" t="s">
        <v>76</v>
      </c>
      <c r="C67" s="80">
        <v>9</v>
      </c>
      <c r="D67" s="80">
        <v>4</v>
      </c>
      <c r="E67" s="80">
        <v>5</v>
      </c>
      <c r="F67" s="32">
        <v>10</v>
      </c>
      <c r="G67" s="32">
        <v>5</v>
      </c>
      <c r="H67" s="32">
        <v>6</v>
      </c>
      <c r="I67" s="33">
        <v>11</v>
      </c>
      <c r="J67" s="13">
        <v>5</v>
      </c>
      <c r="K67" s="13">
        <v>7</v>
      </c>
      <c r="L67" s="34">
        <v>7</v>
      </c>
      <c r="M67" s="34">
        <v>8</v>
      </c>
      <c r="N67" s="34">
        <v>3</v>
      </c>
      <c r="O67" s="37">
        <v>9</v>
      </c>
      <c r="P67" s="80">
        <v>5</v>
      </c>
      <c r="Q67" s="80">
        <v>4</v>
      </c>
      <c r="R67" s="37">
        <v>5</v>
      </c>
      <c r="S67" s="18"/>
      <c r="T67" s="37">
        <v>9</v>
      </c>
      <c r="U67" s="19">
        <f t="shared" ref="U67:W67" si="64">(C67+F67+I67+L67+O67+R67)</f>
        <v>51</v>
      </c>
      <c r="V67" s="19">
        <f t="shared" si="64"/>
        <v>27</v>
      </c>
      <c r="W67" s="19">
        <f t="shared" si="64"/>
        <v>34</v>
      </c>
      <c r="X67" s="64">
        <f t="shared" si="44"/>
        <v>204</v>
      </c>
      <c r="Y67" s="64">
        <f t="shared" si="45"/>
        <v>192.85714285714286</v>
      </c>
      <c r="Z67" s="64">
        <f t="shared" si="46"/>
        <v>850</v>
      </c>
    </row>
    <row r="68" spans="1:26" ht="14.25" customHeight="1">
      <c r="A68" s="8">
        <v>60</v>
      </c>
      <c r="B68" s="9" t="s">
        <v>77</v>
      </c>
      <c r="C68" s="10">
        <v>8</v>
      </c>
      <c r="D68" s="10">
        <v>4</v>
      </c>
      <c r="E68" s="10">
        <v>5</v>
      </c>
      <c r="F68" s="11">
        <v>12</v>
      </c>
      <c r="G68" s="11">
        <v>5</v>
      </c>
      <c r="H68" s="11">
        <v>6</v>
      </c>
      <c r="I68" s="13">
        <v>10</v>
      </c>
      <c r="J68" s="13">
        <v>6</v>
      </c>
      <c r="K68" s="13">
        <v>7</v>
      </c>
      <c r="L68" s="14">
        <v>7</v>
      </c>
      <c r="M68" s="14">
        <v>8</v>
      </c>
      <c r="N68" s="14">
        <v>4</v>
      </c>
      <c r="O68" s="17">
        <v>9</v>
      </c>
      <c r="P68" s="10">
        <v>5</v>
      </c>
      <c r="Q68" s="10">
        <v>4</v>
      </c>
      <c r="R68" s="17">
        <v>6</v>
      </c>
      <c r="S68" s="18"/>
      <c r="T68" s="17">
        <v>9</v>
      </c>
      <c r="U68" s="19">
        <f t="shared" ref="U68:W68" si="65">(C68+F68+I68+L68+O68+R68)</f>
        <v>52</v>
      </c>
      <c r="V68" s="19">
        <f t="shared" si="65"/>
        <v>28</v>
      </c>
      <c r="W68" s="19">
        <f t="shared" si="65"/>
        <v>35</v>
      </c>
      <c r="X68" s="64">
        <f t="shared" si="44"/>
        <v>208</v>
      </c>
      <c r="Y68" s="64">
        <f t="shared" si="45"/>
        <v>200</v>
      </c>
      <c r="Z68" s="64">
        <f t="shared" si="46"/>
        <v>875</v>
      </c>
    </row>
    <row r="69" spans="1:26" ht="14.25" customHeight="1">
      <c r="A69" s="8">
        <v>61</v>
      </c>
      <c r="B69" s="9" t="s">
        <v>78</v>
      </c>
      <c r="C69" s="10">
        <v>10</v>
      </c>
      <c r="D69" s="10">
        <v>3</v>
      </c>
      <c r="E69" s="10">
        <v>6</v>
      </c>
      <c r="F69" s="11">
        <v>7</v>
      </c>
      <c r="G69" s="11">
        <v>4</v>
      </c>
      <c r="H69" s="11">
        <v>4</v>
      </c>
      <c r="I69" s="13">
        <v>11</v>
      </c>
      <c r="J69" s="13">
        <v>3</v>
      </c>
      <c r="K69" s="13">
        <v>7</v>
      </c>
      <c r="L69" s="14">
        <v>5</v>
      </c>
      <c r="M69" s="14">
        <v>4</v>
      </c>
      <c r="N69" s="14">
        <v>3</v>
      </c>
      <c r="O69" s="17">
        <v>9</v>
      </c>
      <c r="P69" s="10">
        <v>6</v>
      </c>
      <c r="Q69" s="10">
        <v>3</v>
      </c>
      <c r="R69" s="17">
        <v>4</v>
      </c>
      <c r="S69" s="18"/>
      <c r="T69" s="17">
        <v>9</v>
      </c>
      <c r="U69" s="19">
        <f t="shared" ref="U69:W69" si="66">(C69+F69+I69+L69+O69+R69)</f>
        <v>46</v>
      </c>
      <c r="V69" s="19">
        <f t="shared" si="66"/>
        <v>20</v>
      </c>
      <c r="W69" s="19">
        <f t="shared" si="66"/>
        <v>32</v>
      </c>
      <c r="X69" s="64">
        <f t="shared" si="44"/>
        <v>184</v>
      </c>
      <c r="Y69" s="64">
        <f t="shared" si="45"/>
        <v>142.85714285714286</v>
      </c>
      <c r="Z69" s="64">
        <f t="shared" si="46"/>
        <v>800</v>
      </c>
    </row>
    <row r="70" spans="1:26" ht="14.25" customHeight="1">
      <c r="A70" s="8">
        <v>62</v>
      </c>
      <c r="B70" s="9" t="s">
        <v>79</v>
      </c>
      <c r="C70" s="10">
        <v>9</v>
      </c>
      <c r="D70" s="10">
        <v>4</v>
      </c>
      <c r="E70" s="10">
        <v>5</v>
      </c>
      <c r="F70" s="11">
        <v>9</v>
      </c>
      <c r="G70" s="11">
        <v>5</v>
      </c>
      <c r="H70" s="11">
        <v>4</v>
      </c>
      <c r="I70" s="13">
        <v>11</v>
      </c>
      <c r="J70" s="13">
        <v>4</v>
      </c>
      <c r="K70" s="13">
        <v>7</v>
      </c>
      <c r="L70" s="14">
        <v>7</v>
      </c>
      <c r="M70" s="14">
        <v>6</v>
      </c>
      <c r="N70" s="14">
        <v>3</v>
      </c>
      <c r="O70" s="17">
        <v>8</v>
      </c>
      <c r="P70" s="10">
        <v>5</v>
      </c>
      <c r="Q70" s="10">
        <v>4</v>
      </c>
      <c r="R70" s="17">
        <v>4</v>
      </c>
      <c r="S70" s="18"/>
      <c r="T70" s="17">
        <v>8</v>
      </c>
      <c r="U70" s="19">
        <f t="shared" ref="U70:W70" si="67">(C70+F70+I70+L70+O70+R70)</f>
        <v>48</v>
      </c>
      <c r="V70" s="19">
        <f t="shared" si="67"/>
        <v>24</v>
      </c>
      <c r="W70" s="19">
        <f t="shared" si="67"/>
        <v>31</v>
      </c>
      <c r="X70" s="64">
        <f t="shared" si="44"/>
        <v>192</v>
      </c>
      <c r="Y70" s="64">
        <f t="shared" si="45"/>
        <v>171.42857142857142</v>
      </c>
      <c r="Z70" s="64">
        <f t="shared" si="46"/>
        <v>775</v>
      </c>
    </row>
    <row r="71" spans="1:26" ht="14.25" customHeight="1">
      <c r="A71" s="8">
        <v>63</v>
      </c>
      <c r="B71" s="9" t="s">
        <v>80</v>
      </c>
      <c r="C71" s="10">
        <v>9</v>
      </c>
      <c r="D71" s="10">
        <v>4</v>
      </c>
      <c r="E71" s="10">
        <v>5</v>
      </c>
      <c r="F71" s="11">
        <v>10</v>
      </c>
      <c r="G71" s="11">
        <v>5</v>
      </c>
      <c r="H71" s="11">
        <v>6</v>
      </c>
      <c r="I71" s="13">
        <v>11</v>
      </c>
      <c r="J71" s="13">
        <v>5</v>
      </c>
      <c r="K71" s="13">
        <v>8</v>
      </c>
      <c r="L71" s="14">
        <v>8</v>
      </c>
      <c r="M71" s="14">
        <v>8</v>
      </c>
      <c r="N71" s="14">
        <v>3</v>
      </c>
      <c r="O71" s="17">
        <v>9</v>
      </c>
      <c r="P71" s="10">
        <v>5</v>
      </c>
      <c r="Q71" s="10">
        <v>4</v>
      </c>
      <c r="R71" s="17">
        <v>6</v>
      </c>
      <c r="S71" s="18"/>
      <c r="T71" s="17">
        <v>9</v>
      </c>
      <c r="U71" s="19">
        <f t="shared" ref="U71:W71" si="68">(C71+F71+I71+L71+O71+R71)</f>
        <v>53</v>
      </c>
      <c r="V71" s="19">
        <f t="shared" si="68"/>
        <v>27</v>
      </c>
      <c r="W71" s="19">
        <f t="shared" si="68"/>
        <v>35</v>
      </c>
      <c r="X71" s="64">
        <f t="shared" si="44"/>
        <v>212</v>
      </c>
      <c r="Y71" s="64">
        <f t="shared" si="45"/>
        <v>192.85714285714286</v>
      </c>
      <c r="Z71" s="64">
        <f t="shared" si="46"/>
        <v>875</v>
      </c>
    </row>
    <row r="72" spans="1:26" ht="14.25" customHeight="1">
      <c r="A72" s="8">
        <v>64</v>
      </c>
      <c r="B72" s="9" t="s">
        <v>81</v>
      </c>
      <c r="C72" s="10">
        <v>7</v>
      </c>
      <c r="D72" s="10">
        <v>3</v>
      </c>
      <c r="E72" s="10">
        <v>4</v>
      </c>
      <c r="F72" s="11">
        <v>8</v>
      </c>
      <c r="G72" s="11">
        <v>5</v>
      </c>
      <c r="H72" s="11">
        <v>3</v>
      </c>
      <c r="I72" s="13">
        <v>9</v>
      </c>
      <c r="J72" s="13">
        <v>4</v>
      </c>
      <c r="K72" s="13">
        <v>6</v>
      </c>
      <c r="L72" s="14">
        <v>4</v>
      </c>
      <c r="M72" s="14">
        <v>6</v>
      </c>
      <c r="N72" s="14">
        <v>3</v>
      </c>
      <c r="O72" s="17">
        <v>7</v>
      </c>
      <c r="P72" s="10">
        <v>4</v>
      </c>
      <c r="Q72" s="10">
        <v>3</v>
      </c>
      <c r="R72" s="17">
        <v>4</v>
      </c>
      <c r="S72" s="18"/>
      <c r="T72" s="17">
        <v>7</v>
      </c>
      <c r="U72" s="19">
        <f t="shared" ref="U72:W72" si="69">(C72+F72+I72+L72+O72+R72)</f>
        <v>39</v>
      </c>
      <c r="V72" s="19">
        <f t="shared" si="69"/>
        <v>22</v>
      </c>
      <c r="W72" s="19">
        <f t="shared" si="69"/>
        <v>26</v>
      </c>
      <c r="X72" s="64">
        <f t="shared" si="44"/>
        <v>156</v>
      </c>
      <c r="Y72" s="64">
        <f t="shared" si="45"/>
        <v>157.14285714285714</v>
      </c>
      <c r="Z72" s="64">
        <f t="shared" si="46"/>
        <v>650</v>
      </c>
    </row>
    <row r="73" spans="1:26" ht="14.25" customHeight="1">
      <c r="A73" s="8">
        <v>65</v>
      </c>
      <c r="B73" s="9" t="s">
        <v>82</v>
      </c>
      <c r="C73" s="10">
        <v>6</v>
      </c>
      <c r="D73" s="10">
        <v>4</v>
      </c>
      <c r="E73" s="10">
        <v>6</v>
      </c>
      <c r="F73" s="11">
        <v>8</v>
      </c>
      <c r="G73" s="11">
        <v>4</v>
      </c>
      <c r="H73" s="11">
        <v>5</v>
      </c>
      <c r="I73" s="13">
        <v>11</v>
      </c>
      <c r="J73" s="13">
        <v>4</v>
      </c>
      <c r="K73" s="13">
        <v>7</v>
      </c>
      <c r="L73" s="14">
        <v>6</v>
      </c>
      <c r="M73" s="14">
        <v>4</v>
      </c>
      <c r="N73" s="14">
        <v>3</v>
      </c>
      <c r="O73" s="17">
        <v>8</v>
      </c>
      <c r="P73" s="10">
        <v>6</v>
      </c>
      <c r="Q73" s="10">
        <v>4</v>
      </c>
      <c r="R73" s="17">
        <v>5</v>
      </c>
      <c r="S73" s="18"/>
      <c r="T73" s="17">
        <v>8</v>
      </c>
      <c r="U73" s="19">
        <f t="shared" ref="U73:W73" si="70">(C73+F73+I73+L73+O73+R73)</f>
        <v>44</v>
      </c>
      <c r="V73" s="19">
        <f t="shared" si="70"/>
        <v>22</v>
      </c>
      <c r="W73" s="19">
        <f t="shared" si="70"/>
        <v>33</v>
      </c>
      <c r="X73" s="64">
        <f t="shared" si="44"/>
        <v>176</v>
      </c>
      <c r="Y73" s="64">
        <f t="shared" si="45"/>
        <v>157.14285714285714</v>
      </c>
      <c r="Z73" s="64">
        <f t="shared" si="46"/>
        <v>825</v>
      </c>
    </row>
    <row r="74" spans="1:26" ht="14.25" customHeight="1">
      <c r="A74" s="8">
        <v>66</v>
      </c>
      <c r="B74" s="9" t="s">
        <v>83</v>
      </c>
      <c r="C74" s="10">
        <v>5</v>
      </c>
      <c r="D74" s="10">
        <v>3</v>
      </c>
      <c r="E74" s="10">
        <v>4</v>
      </c>
      <c r="F74" s="11">
        <v>8</v>
      </c>
      <c r="G74" s="11">
        <v>4</v>
      </c>
      <c r="H74" s="11">
        <v>4</v>
      </c>
      <c r="I74" s="13">
        <v>9</v>
      </c>
      <c r="J74" s="13">
        <v>4</v>
      </c>
      <c r="K74" s="13">
        <v>6</v>
      </c>
      <c r="L74" s="14">
        <v>5</v>
      </c>
      <c r="M74" s="14">
        <v>6</v>
      </c>
      <c r="N74" s="14">
        <v>3</v>
      </c>
      <c r="O74" s="17">
        <v>7</v>
      </c>
      <c r="P74" s="10">
        <v>4</v>
      </c>
      <c r="Q74" s="10">
        <v>3</v>
      </c>
      <c r="R74" s="17">
        <v>3</v>
      </c>
      <c r="S74" s="18"/>
      <c r="T74" s="17">
        <v>7</v>
      </c>
      <c r="U74" s="19">
        <f t="shared" ref="U74:W74" si="71">(C74+F74+I74+L74+O74+R74)</f>
        <v>37</v>
      </c>
      <c r="V74" s="19">
        <f t="shared" si="71"/>
        <v>21</v>
      </c>
      <c r="W74" s="19">
        <f t="shared" si="71"/>
        <v>27</v>
      </c>
      <c r="X74" s="64">
        <f t="shared" si="44"/>
        <v>148</v>
      </c>
      <c r="Y74" s="64">
        <f t="shared" si="45"/>
        <v>150</v>
      </c>
      <c r="Z74" s="64">
        <f t="shared" si="46"/>
        <v>675</v>
      </c>
    </row>
    <row r="75" spans="1:26" ht="14.25" customHeight="1">
      <c r="A75" s="8">
        <v>67</v>
      </c>
      <c r="B75" s="9" t="s">
        <v>84</v>
      </c>
      <c r="C75" s="10">
        <v>8</v>
      </c>
      <c r="D75" s="10">
        <v>1</v>
      </c>
      <c r="E75" s="10">
        <v>4</v>
      </c>
      <c r="F75" s="11">
        <v>5</v>
      </c>
      <c r="G75" s="11">
        <v>5</v>
      </c>
      <c r="H75" s="11">
        <v>5</v>
      </c>
      <c r="I75" s="13">
        <v>9</v>
      </c>
      <c r="J75" s="13">
        <v>3</v>
      </c>
      <c r="K75" s="13">
        <v>6</v>
      </c>
      <c r="L75" s="14">
        <v>5</v>
      </c>
      <c r="M75" s="14">
        <v>6</v>
      </c>
      <c r="N75" s="14">
        <v>2</v>
      </c>
      <c r="O75" s="17">
        <v>5</v>
      </c>
      <c r="P75" s="10">
        <v>4</v>
      </c>
      <c r="Q75" s="10">
        <v>1</v>
      </c>
      <c r="R75" s="17">
        <v>2</v>
      </c>
      <c r="S75" s="18"/>
      <c r="T75" s="17">
        <v>5</v>
      </c>
      <c r="U75" s="19">
        <f t="shared" ref="U75:W75" si="72">(C75+F75+I75+L75+O75+R75)</f>
        <v>34</v>
      </c>
      <c r="V75" s="19">
        <f t="shared" si="72"/>
        <v>19</v>
      </c>
      <c r="W75" s="19">
        <f t="shared" si="72"/>
        <v>23</v>
      </c>
      <c r="X75" s="64">
        <f t="shared" si="44"/>
        <v>136</v>
      </c>
      <c r="Y75" s="64">
        <f t="shared" si="45"/>
        <v>135.71428571428572</v>
      </c>
      <c r="Z75" s="64">
        <f t="shared" si="46"/>
        <v>575</v>
      </c>
    </row>
    <row r="76" spans="1:26" ht="14.25" customHeight="1">
      <c r="A76" s="8">
        <v>68</v>
      </c>
      <c r="B76" s="9" t="s">
        <v>85</v>
      </c>
      <c r="C76" s="10">
        <v>9</v>
      </c>
      <c r="D76" s="10">
        <v>3</v>
      </c>
      <c r="E76" s="10">
        <v>5</v>
      </c>
      <c r="F76" s="11">
        <v>7</v>
      </c>
      <c r="G76" s="11">
        <v>3</v>
      </c>
      <c r="H76" s="11">
        <v>5</v>
      </c>
      <c r="I76" s="13">
        <v>11</v>
      </c>
      <c r="J76" s="13">
        <v>3</v>
      </c>
      <c r="K76" s="13">
        <v>7</v>
      </c>
      <c r="L76" s="14">
        <v>5</v>
      </c>
      <c r="M76" s="14">
        <v>6</v>
      </c>
      <c r="N76" s="14">
        <v>3</v>
      </c>
      <c r="O76" s="17">
        <v>8</v>
      </c>
      <c r="P76" s="10">
        <v>5</v>
      </c>
      <c r="Q76" s="10">
        <v>3</v>
      </c>
      <c r="R76" s="17">
        <v>2</v>
      </c>
      <c r="S76" s="18"/>
      <c r="T76" s="17">
        <v>8</v>
      </c>
      <c r="U76" s="19">
        <f t="shared" ref="U76:W76" si="73">(C76+F76+I76+L76+O76+R76)</f>
        <v>42</v>
      </c>
      <c r="V76" s="19">
        <f t="shared" si="73"/>
        <v>20</v>
      </c>
      <c r="W76" s="19">
        <f t="shared" si="73"/>
        <v>31</v>
      </c>
      <c r="X76" s="64">
        <f t="shared" si="44"/>
        <v>168</v>
      </c>
      <c r="Y76" s="64">
        <f t="shared" si="45"/>
        <v>142.85714285714286</v>
      </c>
      <c r="Z76" s="64">
        <f t="shared" si="46"/>
        <v>775</v>
      </c>
    </row>
    <row r="77" spans="1:26" ht="14.25" customHeight="1">
      <c r="A77" s="8">
        <v>69</v>
      </c>
      <c r="B77" s="9" t="s">
        <v>86</v>
      </c>
      <c r="C77" s="10">
        <v>9</v>
      </c>
      <c r="D77" s="10">
        <v>3</v>
      </c>
      <c r="E77" s="10">
        <v>5</v>
      </c>
      <c r="F77" s="11">
        <v>11</v>
      </c>
      <c r="G77" s="11">
        <v>4</v>
      </c>
      <c r="H77" s="11">
        <v>5</v>
      </c>
      <c r="I77" s="13">
        <v>12</v>
      </c>
      <c r="J77" s="13">
        <v>5</v>
      </c>
      <c r="K77" s="13">
        <v>8</v>
      </c>
      <c r="L77" s="14">
        <v>7</v>
      </c>
      <c r="M77" s="14">
        <v>8</v>
      </c>
      <c r="N77" s="14">
        <v>4</v>
      </c>
      <c r="O77" s="17">
        <v>9</v>
      </c>
      <c r="P77" s="10">
        <v>5</v>
      </c>
      <c r="Q77" s="10">
        <v>3</v>
      </c>
      <c r="R77" s="17">
        <v>4</v>
      </c>
      <c r="S77" s="18"/>
      <c r="T77" s="17">
        <v>9</v>
      </c>
      <c r="U77" s="19">
        <f t="shared" ref="U77:W77" si="74">(C77+F77+I77+L77+O77+R77)</f>
        <v>52</v>
      </c>
      <c r="V77" s="19">
        <f t="shared" si="74"/>
        <v>25</v>
      </c>
      <c r="W77" s="19">
        <f t="shared" si="74"/>
        <v>34</v>
      </c>
      <c r="X77" s="64">
        <f t="shared" si="44"/>
        <v>208</v>
      </c>
      <c r="Y77" s="64">
        <f t="shared" si="45"/>
        <v>178.57142857142858</v>
      </c>
      <c r="Z77" s="64">
        <f t="shared" si="46"/>
        <v>850</v>
      </c>
    </row>
    <row r="78" spans="1:26" ht="14.25" customHeight="1">
      <c r="A78" s="8">
        <v>70</v>
      </c>
      <c r="B78" s="9" t="s">
        <v>87</v>
      </c>
      <c r="C78" s="10">
        <v>5</v>
      </c>
      <c r="D78" s="10">
        <v>4</v>
      </c>
      <c r="E78" s="10">
        <v>0</v>
      </c>
      <c r="F78" s="11">
        <v>8</v>
      </c>
      <c r="G78" s="11">
        <v>4</v>
      </c>
      <c r="H78" s="11">
        <v>3</v>
      </c>
      <c r="I78" s="13">
        <v>6</v>
      </c>
      <c r="J78" s="13">
        <v>5</v>
      </c>
      <c r="K78" s="13">
        <v>3</v>
      </c>
      <c r="L78" s="14">
        <v>5</v>
      </c>
      <c r="M78" s="14">
        <v>4</v>
      </c>
      <c r="N78" s="14">
        <v>3</v>
      </c>
      <c r="O78" s="17">
        <v>5</v>
      </c>
      <c r="P78" s="10">
        <v>0</v>
      </c>
      <c r="Q78" s="10">
        <v>4</v>
      </c>
      <c r="R78" s="17">
        <v>2</v>
      </c>
      <c r="S78" s="18"/>
      <c r="T78" s="17">
        <v>5</v>
      </c>
      <c r="U78" s="19">
        <f t="shared" ref="U78:U90" si="75">(C78+F78+I78+L78+O78+R78)</f>
        <v>31</v>
      </c>
      <c r="V78" s="19">
        <f t="shared" ref="V78:V87" si="76">(D78+G78+J77+M78+P78+S78)</f>
        <v>17</v>
      </c>
      <c r="W78" s="19">
        <f t="shared" ref="W78:W87" si="77">(E78+H78+K78+N78+Q78+T78)</f>
        <v>18</v>
      </c>
      <c r="X78" s="64">
        <f t="shared" si="44"/>
        <v>124</v>
      </c>
      <c r="Y78" s="64">
        <f t="shared" si="45"/>
        <v>121.42857142857143</v>
      </c>
      <c r="Z78" s="64">
        <f t="shared" si="46"/>
        <v>450</v>
      </c>
    </row>
    <row r="79" spans="1:26" ht="14.25" customHeight="1">
      <c r="A79" s="8">
        <v>71</v>
      </c>
      <c r="B79" s="9" t="s">
        <v>88</v>
      </c>
      <c r="C79" s="10">
        <v>9</v>
      </c>
      <c r="D79" s="10">
        <v>2</v>
      </c>
      <c r="E79" s="10">
        <v>6</v>
      </c>
      <c r="F79" s="11">
        <v>10</v>
      </c>
      <c r="G79" s="11">
        <v>5</v>
      </c>
      <c r="H79" s="11">
        <v>6</v>
      </c>
      <c r="I79" s="13">
        <v>11</v>
      </c>
      <c r="J79" s="13">
        <v>4</v>
      </c>
      <c r="K79" s="13">
        <v>8</v>
      </c>
      <c r="L79" s="14">
        <v>7</v>
      </c>
      <c r="M79" s="14">
        <v>8</v>
      </c>
      <c r="N79" s="14">
        <v>3</v>
      </c>
      <c r="O79" s="17">
        <v>10</v>
      </c>
      <c r="P79" s="10">
        <v>6</v>
      </c>
      <c r="Q79" s="10">
        <v>2</v>
      </c>
      <c r="R79" s="17">
        <v>5</v>
      </c>
      <c r="S79" s="18"/>
      <c r="T79" s="17">
        <v>10</v>
      </c>
      <c r="U79" s="19">
        <f t="shared" si="75"/>
        <v>52</v>
      </c>
      <c r="V79" s="19">
        <f t="shared" si="76"/>
        <v>26</v>
      </c>
      <c r="W79" s="19">
        <f t="shared" si="77"/>
        <v>35</v>
      </c>
      <c r="X79" s="64">
        <f t="shared" si="44"/>
        <v>208</v>
      </c>
      <c r="Y79" s="64">
        <f t="shared" si="45"/>
        <v>185.71428571428572</v>
      </c>
      <c r="Z79" s="64">
        <f t="shared" si="46"/>
        <v>875</v>
      </c>
    </row>
    <row r="80" spans="1:26" ht="14.25" customHeight="1">
      <c r="A80" s="8">
        <v>72</v>
      </c>
      <c r="B80" s="9" t="s">
        <v>89</v>
      </c>
      <c r="C80" s="10">
        <v>10</v>
      </c>
      <c r="D80" s="10">
        <v>4</v>
      </c>
      <c r="E80" s="10">
        <v>6</v>
      </c>
      <c r="F80" s="11">
        <v>11</v>
      </c>
      <c r="G80" s="11">
        <v>5</v>
      </c>
      <c r="H80" s="11">
        <v>6</v>
      </c>
      <c r="I80" s="13">
        <v>12</v>
      </c>
      <c r="J80" s="13">
        <v>5</v>
      </c>
      <c r="K80" s="13">
        <v>8</v>
      </c>
      <c r="L80" s="14">
        <v>7</v>
      </c>
      <c r="M80" s="14">
        <v>8</v>
      </c>
      <c r="N80" s="14">
        <v>4</v>
      </c>
      <c r="O80" s="17">
        <v>10</v>
      </c>
      <c r="P80" s="10">
        <v>6</v>
      </c>
      <c r="Q80" s="10">
        <v>4</v>
      </c>
      <c r="R80" s="17">
        <v>5</v>
      </c>
      <c r="S80" s="18"/>
      <c r="T80" s="17">
        <v>10</v>
      </c>
      <c r="U80" s="19">
        <f t="shared" si="75"/>
        <v>55</v>
      </c>
      <c r="V80" s="19">
        <f t="shared" si="76"/>
        <v>27</v>
      </c>
      <c r="W80" s="19">
        <f t="shared" si="77"/>
        <v>38</v>
      </c>
      <c r="X80" s="64">
        <f t="shared" si="44"/>
        <v>220</v>
      </c>
      <c r="Y80" s="64">
        <f t="shared" si="45"/>
        <v>192.85714285714286</v>
      </c>
      <c r="Z80" s="64">
        <f t="shared" si="46"/>
        <v>950</v>
      </c>
    </row>
    <row r="81" spans="1:26" ht="14.25" customHeight="1">
      <c r="A81" s="8">
        <v>73</v>
      </c>
      <c r="B81" s="9" t="s">
        <v>90</v>
      </c>
      <c r="C81" s="10">
        <v>9</v>
      </c>
      <c r="D81" s="10">
        <v>3</v>
      </c>
      <c r="E81" s="10">
        <v>6</v>
      </c>
      <c r="F81" s="11">
        <v>10</v>
      </c>
      <c r="G81" s="11">
        <v>5</v>
      </c>
      <c r="H81" s="11">
        <v>5</v>
      </c>
      <c r="I81" s="13">
        <v>11</v>
      </c>
      <c r="J81" s="13">
        <v>4</v>
      </c>
      <c r="K81" s="13">
        <v>7</v>
      </c>
      <c r="L81" s="14">
        <v>7</v>
      </c>
      <c r="M81" s="14">
        <v>8</v>
      </c>
      <c r="N81" s="14">
        <v>3</v>
      </c>
      <c r="O81" s="17">
        <v>9</v>
      </c>
      <c r="P81" s="10">
        <v>6</v>
      </c>
      <c r="Q81" s="10">
        <v>3</v>
      </c>
      <c r="R81" s="17">
        <v>5</v>
      </c>
      <c r="S81" s="18"/>
      <c r="T81" s="17">
        <v>9</v>
      </c>
      <c r="U81" s="19">
        <f t="shared" si="75"/>
        <v>51</v>
      </c>
      <c r="V81" s="19">
        <f t="shared" si="76"/>
        <v>27</v>
      </c>
      <c r="W81" s="19">
        <f t="shared" si="77"/>
        <v>33</v>
      </c>
      <c r="X81" s="64">
        <f t="shared" si="44"/>
        <v>204</v>
      </c>
      <c r="Y81" s="64">
        <f t="shared" si="45"/>
        <v>192.85714285714286</v>
      </c>
      <c r="Z81" s="64">
        <f t="shared" si="46"/>
        <v>825</v>
      </c>
    </row>
    <row r="82" spans="1:26" ht="14.25" customHeight="1">
      <c r="A82" s="8">
        <v>74</v>
      </c>
      <c r="B82" s="9" t="s">
        <v>91</v>
      </c>
      <c r="C82" s="10">
        <v>8</v>
      </c>
      <c r="D82" s="10">
        <v>4</v>
      </c>
      <c r="E82" s="10">
        <v>5</v>
      </c>
      <c r="F82" s="11">
        <v>11</v>
      </c>
      <c r="G82" s="11">
        <v>5</v>
      </c>
      <c r="H82" s="11">
        <v>6</v>
      </c>
      <c r="I82" s="13">
        <v>10</v>
      </c>
      <c r="J82" s="13">
        <v>6</v>
      </c>
      <c r="K82" s="13">
        <v>7</v>
      </c>
      <c r="L82" s="14">
        <v>5</v>
      </c>
      <c r="M82" s="14">
        <v>8</v>
      </c>
      <c r="N82" s="14">
        <v>4</v>
      </c>
      <c r="O82" s="17">
        <v>9</v>
      </c>
      <c r="P82" s="10">
        <v>5</v>
      </c>
      <c r="Q82" s="10">
        <v>4</v>
      </c>
      <c r="R82" s="17">
        <v>6</v>
      </c>
      <c r="S82" s="18"/>
      <c r="T82" s="17">
        <v>9</v>
      </c>
      <c r="U82" s="19">
        <f t="shared" si="75"/>
        <v>49</v>
      </c>
      <c r="V82" s="19">
        <f t="shared" si="76"/>
        <v>26</v>
      </c>
      <c r="W82" s="19">
        <f t="shared" si="77"/>
        <v>35</v>
      </c>
      <c r="X82" s="64">
        <f t="shared" si="44"/>
        <v>196</v>
      </c>
      <c r="Y82" s="64">
        <f t="shared" si="45"/>
        <v>185.71428571428572</v>
      </c>
      <c r="Z82" s="64">
        <f t="shared" si="46"/>
        <v>875</v>
      </c>
    </row>
    <row r="83" spans="1:26" ht="14.25" customHeight="1">
      <c r="A83" s="8">
        <v>75</v>
      </c>
      <c r="B83" s="9" t="s">
        <v>92</v>
      </c>
      <c r="C83" s="10">
        <v>8</v>
      </c>
      <c r="D83" s="10">
        <v>4</v>
      </c>
      <c r="E83" s="10">
        <v>4</v>
      </c>
      <c r="F83" s="11">
        <v>9</v>
      </c>
      <c r="G83" s="11">
        <v>5</v>
      </c>
      <c r="H83" s="11">
        <v>5</v>
      </c>
      <c r="I83" s="13">
        <v>10</v>
      </c>
      <c r="J83" s="13">
        <v>4</v>
      </c>
      <c r="K83" s="13">
        <v>7</v>
      </c>
      <c r="L83" s="14">
        <v>6</v>
      </c>
      <c r="M83" s="14">
        <v>8</v>
      </c>
      <c r="N83" s="14">
        <v>2</v>
      </c>
      <c r="O83" s="17">
        <v>8</v>
      </c>
      <c r="P83" s="10">
        <v>4</v>
      </c>
      <c r="Q83" s="10">
        <v>4</v>
      </c>
      <c r="R83" s="17">
        <v>4</v>
      </c>
      <c r="S83" s="18"/>
      <c r="T83" s="17">
        <v>8</v>
      </c>
      <c r="U83" s="19">
        <f t="shared" si="75"/>
        <v>45</v>
      </c>
      <c r="V83" s="19">
        <f t="shared" si="76"/>
        <v>27</v>
      </c>
      <c r="W83" s="19">
        <f t="shared" si="77"/>
        <v>30</v>
      </c>
      <c r="X83" s="64">
        <f t="shared" si="44"/>
        <v>180</v>
      </c>
      <c r="Y83" s="64">
        <f t="shared" si="45"/>
        <v>192.85714285714286</v>
      </c>
      <c r="Z83" s="64">
        <f t="shared" si="46"/>
        <v>750</v>
      </c>
    </row>
    <row r="84" spans="1:26" ht="14.25" customHeight="1">
      <c r="A84" s="8">
        <v>76</v>
      </c>
      <c r="B84" s="9" t="s">
        <v>93</v>
      </c>
      <c r="C84" s="10">
        <v>9</v>
      </c>
      <c r="D84" s="10">
        <v>3</v>
      </c>
      <c r="E84" s="10">
        <v>6</v>
      </c>
      <c r="F84" s="11">
        <v>8</v>
      </c>
      <c r="G84" s="11">
        <v>5</v>
      </c>
      <c r="H84" s="11">
        <v>5</v>
      </c>
      <c r="I84" s="13">
        <v>11</v>
      </c>
      <c r="J84" s="13">
        <v>4</v>
      </c>
      <c r="K84" s="13">
        <v>7</v>
      </c>
      <c r="L84" s="14">
        <v>5</v>
      </c>
      <c r="M84" s="14">
        <v>6</v>
      </c>
      <c r="N84" s="14">
        <v>3</v>
      </c>
      <c r="O84" s="17">
        <v>8</v>
      </c>
      <c r="P84" s="10">
        <v>6</v>
      </c>
      <c r="Q84" s="10">
        <v>3</v>
      </c>
      <c r="R84" s="17">
        <v>4</v>
      </c>
      <c r="S84" s="18"/>
      <c r="T84" s="17">
        <v>8</v>
      </c>
      <c r="U84" s="19">
        <f t="shared" si="75"/>
        <v>45</v>
      </c>
      <c r="V84" s="19">
        <f t="shared" si="76"/>
        <v>24</v>
      </c>
      <c r="W84" s="19">
        <f t="shared" si="77"/>
        <v>32</v>
      </c>
      <c r="X84" s="64">
        <f t="shared" si="44"/>
        <v>180</v>
      </c>
      <c r="Y84" s="64">
        <f t="shared" si="45"/>
        <v>171.42857142857142</v>
      </c>
      <c r="Z84" s="64">
        <f t="shared" si="46"/>
        <v>800</v>
      </c>
    </row>
    <row r="85" spans="1:26" ht="14.25" customHeight="1">
      <c r="A85" s="8">
        <v>77</v>
      </c>
      <c r="B85" s="9" t="s">
        <v>94</v>
      </c>
      <c r="C85" s="10">
        <v>9</v>
      </c>
      <c r="D85" s="10">
        <v>4</v>
      </c>
      <c r="E85" s="10">
        <v>5</v>
      </c>
      <c r="F85" s="11">
        <v>11</v>
      </c>
      <c r="G85" s="11">
        <v>5</v>
      </c>
      <c r="H85" s="11">
        <v>6</v>
      </c>
      <c r="I85" s="13">
        <v>12</v>
      </c>
      <c r="J85" s="13">
        <v>5</v>
      </c>
      <c r="K85" s="13">
        <v>8</v>
      </c>
      <c r="L85" s="14">
        <v>7</v>
      </c>
      <c r="M85" s="14">
        <v>8</v>
      </c>
      <c r="N85" s="14">
        <v>4</v>
      </c>
      <c r="O85" s="17">
        <v>10</v>
      </c>
      <c r="P85" s="10">
        <v>5</v>
      </c>
      <c r="Q85" s="10">
        <v>4</v>
      </c>
      <c r="R85" s="17">
        <v>5</v>
      </c>
      <c r="S85" s="18"/>
      <c r="T85" s="17">
        <v>10</v>
      </c>
      <c r="U85" s="19">
        <f t="shared" si="75"/>
        <v>54</v>
      </c>
      <c r="V85" s="19">
        <f t="shared" si="76"/>
        <v>26</v>
      </c>
      <c r="W85" s="19">
        <f t="shared" si="77"/>
        <v>37</v>
      </c>
      <c r="X85" s="64">
        <f t="shared" si="44"/>
        <v>216</v>
      </c>
      <c r="Y85" s="64">
        <f t="shared" si="45"/>
        <v>185.71428571428572</v>
      </c>
      <c r="Z85" s="64">
        <f t="shared" si="46"/>
        <v>925</v>
      </c>
    </row>
    <row r="86" spans="1:26" ht="14.25" customHeight="1">
      <c r="A86" s="8">
        <v>78</v>
      </c>
      <c r="B86" s="9" t="s">
        <v>95</v>
      </c>
      <c r="C86" s="10">
        <v>9</v>
      </c>
      <c r="D86" s="10">
        <v>4</v>
      </c>
      <c r="E86" s="10">
        <v>3</v>
      </c>
      <c r="F86" s="11">
        <v>10</v>
      </c>
      <c r="G86" s="11">
        <v>4</v>
      </c>
      <c r="H86" s="11">
        <v>4</v>
      </c>
      <c r="I86" s="13">
        <v>11</v>
      </c>
      <c r="J86" s="13">
        <v>5</v>
      </c>
      <c r="K86" s="13">
        <v>5</v>
      </c>
      <c r="L86" s="14">
        <v>7</v>
      </c>
      <c r="M86" s="14">
        <v>6</v>
      </c>
      <c r="N86" s="14">
        <v>4</v>
      </c>
      <c r="O86" s="17">
        <v>8</v>
      </c>
      <c r="P86" s="10">
        <v>3</v>
      </c>
      <c r="Q86" s="10">
        <v>4</v>
      </c>
      <c r="R86" s="17">
        <v>3</v>
      </c>
      <c r="S86" s="18"/>
      <c r="T86" s="17">
        <v>8</v>
      </c>
      <c r="U86" s="19">
        <f t="shared" si="75"/>
        <v>48</v>
      </c>
      <c r="V86" s="19">
        <f t="shared" si="76"/>
        <v>22</v>
      </c>
      <c r="W86" s="19">
        <f t="shared" si="77"/>
        <v>28</v>
      </c>
      <c r="X86" s="64">
        <f t="shared" si="44"/>
        <v>192</v>
      </c>
      <c r="Y86" s="64">
        <f t="shared" si="45"/>
        <v>157.14285714285714</v>
      </c>
      <c r="Z86" s="64">
        <f t="shared" si="46"/>
        <v>700</v>
      </c>
    </row>
    <row r="87" spans="1:26" ht="14.25" customHeight="1">
      <c r="A87" s="8">
        <v>79</v>
      </c>
      <c r="B87" s="9" t="s">
        <v>96</v>
      </c>
      <c r="C87" s="10">
        <v>9</v>
      </c>
      <c r="D87" s="10">
        <v>4</v>
      </c>
      <c r="E87" s="10">
        <v>3</v>
      </c>
      <c r="F87" s="11">
        <v>9</v>
      </c>
      <c r="G87" s="11">
        <v>4</v>
      </c>
      <c r="H87" s="11">
        <v>3</v>
      </c>
      <c r="I87" s="13">
        <v>10</v>
      </c>
      <c r="J87" s="70">
        <v>4</v>
      </c>
      <c r="K87" s="13">
        <v>5</v>
      </c>
      <c r="L87" s="14">
        <v>7</v>
      </c>
      <c r="M87" s="14">
        <v>6</v>
      </c>
      <c r="N87" s="14">
        <v>3</v>
      </c>
      <c r="O87" s="17">
        <v>7</v>
      </c>
      <c r="P87" s="10">
        <v>3</v>
      </c>
      <c r="Q87" s="10">
        <v>4</v>
      </c>
      <c r="R87" s="17">
        <v>3</v>
      </c>
      <c r="S87" s="18"/>
      <c r="T87" s="17">
        <v>7</v>
      </c>
      <c r="U87" s="19">
        <f t="shared" si="75"/>
        <v>45</v>
      </c>
      <c r="V87" s="19">
        <f t="shared" si="76"/>
        <v>22</v>
      </c>
      <c r="W87" s="19">
        <f t="shared" si="77"/>
        <v>25</v>
      </c>
      <c r="X87" s="64">
        <f t="shared" si="44"/>
        <v>180</v>
      </c>
      <c r="Y87" s="64">
        <f t="shared" si="45"/>
        <v>157.14285714285714</v>
      </c>
      <c r="Z87" s="64">
        <f t="shared" si="46"/>
        <v>625</v>
      </c>
    </row>
    <row r="88" spans="1:26" ht="14.25" customHeight="1">
      <c r="A88" s="8">
        <v>80</v>
      </c>
      <c r="B88" s="9" t="s">
        <v>97</v>
      </c>
      <c r="C88" s="10">
        <v>7</v>
      </c>
      <c r="D88" s="10">
        <v>4</v>
      </c>
      <c r="E88" s="10">
        <v>2</v>
      </c>
      <c r="F88" s="11">
        <v>9</v>
      </c>
      <c r="G88" s="11">
        <v>3</v>
      </c>
      <c r="H88" s="11">
        <v>2</v>
      </c>
      <c r="I88" s="13">
        <v>8</v>
      </c>
      <c r="J88" s="13">
        <v>5</v>
      </c>
      <c r="K88" s="13">
        <v>5</v>
      </c>
      <c r="L88" s="14">
        <v>5</v>
      </c>
      <c r="M88" s="14">
        <v>8</v>
      </c>
      <c r="N88" s="14">
        <v>3</v>
      </c>
      <c r="O88" s="17">
        <v>7</v>
      </c>
      <c r="P88" s="10">
        <v>2</v>
      </c>
      <c r="Q88" s="10">
        <v>4</v>
      </c>
      <c r="R88" s="17">
        <v>3</v>
      </c>
      <c r="S88" s="18"/>
      <c r="T88" s="17">
        <v>7</v>
      </c>
      <c r="U88" s="19">
        <f t="shared" si="75"/>
        <v>39</v>
      </c>
      <c r="V88" s="19">
        <f t="shared" ref="V88:W88" si="78">(D88+G88+J88+M88+P88+S88)</f>
        <v>22</v>
      </c>
      <c r="W88" s="19">
        <f t="shared" si="78"/>
        <v>23</v>
      </c>
      <c r="X88" s="64">
        <f t="shared" si="44"/>
        <v>156</v>
      </c>
      <c r="Y88" s="64">
        <f t="shared" si="45"/>
        <v>157.14285714285714</v>
      </c>
      <c r="Z88" s="64">
        <f t="shared" si="46"/>
        <v>575</v>
      </c>
    </row>
    <row r="89" spans="1:26" ht="14.25" customHeight="1">
      <c r="A89" s="8">
        <v>81</v>
      </c>
      <c r="B89" s="9" t="s">
        <v>98</v>
      </c>
      <c r="C89" s="10">
        <v>8</v>
      </c>
      <c r="D89" s="10">
        <v>4</v>
      </c>
      <c r="E89" s="10">
        <v>6</v>
      </c>
      <c r="F89" s="11">
        <v>9</v>
      </c>
      <c r="G89" s="11">
        <v>5</v>
      </c>
      <c r="H89" s="11">
        <v>5</v>
      </c>
      <c r="I89" s="13">
        <v>11</v>
      </c>
      <c r="J89" s="13">
        <v>4</v>
      </c>
      <c r="K89" s="13">
        <v>7</v>
      </c>
      <c r="L89" s="14">
        <v>7</v>
      </c>
      <c r="M89" s="14">
        <v>6</v>
      </c>
      <c r="N89" s="14">
        <v>3</v>
      </c>
      <c r="O89" s="17">
        <v>9</v>
      </c>
      <c r="P89" s="10">
        <v>6</v>
      </c>
      <c r="Q89" s="10">
        <v>4</v>
      </c>
      <c r="R89" s="17">
        <v>5</v>
      </c>
      <c r="S89" s="18"/>
      <c r="T89" s="17">
        <v>9</v>
      </c>
      <c r="U89" s="19">
        <f t="shared" si="75"/>
        <v>49</v>
      </c>
      <c r="V89" s="19">
        <f t="shared" ref="V89:W89" si="79">(D89+G89+J89+M89+P89+S89)</f>
        <v>25</v>
      </c>
      <c r="W89" s="19">
        <f t="shared" si="79"/>
        <v>34</v>
      </c>
      <c r="X89" s="64">
        <f t="shared" si="44"/>
        <v>196</v>
      </c>
      <c r="Y89" s="64">
        <f t="shared" si="45"/>
        <v>178.57142857142858</v>
      </c>
      <c r="Z89" s="64">
        <f t="shared" si="46"/>
        <v>850</v>
      </c>
    </row>
    <row r="90" spans="1:26" ht="14.25" customHeight="1">
      <c r="A90" s="8">
        <v>82</v>
      </c>
      <c r="B90" s="9" t="s">
        <v>99</v>
      </c>
      <c r="C90" s="10">
        <v>3</v>
      </c>
      <c r="D90" s="10">
        <v>2</v>
      </c>
      <c r="E90" s="10">
        <v>2</v>
      </c>
      <c r="F90" s="11">
        <v>8</v>
      </c>
      <c r="G90" s="11">
        <v>4</v>
      </c>
      <c r="H90" s="11">
        <v>6</v>
      </c>
      <c r="I90" s="13">
        <v>4</v>
      </c>
      <c r="J90" s="13">
        <v>3</v>
      </c>
      <c r="K90" s="13">
        <v>5</v>
      </c>
      <c r="L90" s="14">
        <v>4</v>
      </c>
      <c r="M90" s="14">
        <v>8</v>
      </c>
      <c r="N90" s="14">
        <v>2</v>
      </c>
      <c r="O90" s="17">
        <v>6</v>
      </c>
      <c r="P90" s="10">
        <v>2</v>
      </c>
      <c r="Q90" s="10">
        <v>2</v>
      </c>
      <c r="R90" s="17">
        <v>3</v>
      </c>
      <c r="S90" s="18"/>
      <c r="T90" s="17">
        <v>6</v>
      </c>
      <c r="U90" s="19">
        <f t="shared" si="75"/>
        <v>28</v>
      </c>
      <c r="V90" s="19">
        <f t="shared" ref="V90:W90" si="80">(D90+G90+J90+M90+P90+S90)</f>
        <v>19</v>
      </c>
      <c r="W90" s="19">
        <f t="shared" si="80"/>
        <v>23</v>
      </c>
      <c r="X90" s="64">
        <f t="shared" si="44"/>
        <v>112</v>
      </c>
      <c r="Y90" s="64">
        <f t="shared" si="45"/>
        <v>135.71428571428572</v>
      </c>
      <c r="Z90" s="64">
        <f t="shared" si="46"/>
        <v>575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4.140625" customWidth="1"/>
    <col min="25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0.5" customHeight="1">
      <c r="A4" s="150" t="s">
        <v>108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10</v>
      </c>
      <c r="D7" s="5">
        <v>5</v>
      </c>
      <c r="E7" s="5">
        <v>5</v>
      </c>
      <c r="F7" s="5">
        <v>12</v>
      </c>
      <c r="G7" s="5">
        <v>8</v>
      </c>
      <c r="H7" s="5">
        <v>5</v>
      </c>
      <c r="I7" s="5">
        <v>10</v>
      </c>
      <c r="J7" s="5">
        <v>10.5</v>
      </c>
      <c r="K7" s="5">
        <v>6</v>
      </c>
      <c r="L7" s="5">
        <v>7</v>
      </c>
      <c r="M7" s="5">
        <v>6</v>
      </c>
      <c r="N7" s="5">
        <v>5</v>
      </c>
      <c r="O7" s="5">
        <v>10</v>
      </c>
      <c r="P7" s="5">
        <v>5</v>
      </c>
      <c r="Q7" s="5">
        <v>5</v>
      </c>
      <c r="R7" s="5">
        <v>7</v>
      </c>
      <c r="S7" s="44"/>
      <c r="T7" s="5">
        <v>9</v>
      </c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0">
        <v>8</v>
      </c>
      <c r="D8" s="10">
        <v>3</v>
      </c>
      <c r="E8" s="10">
        <v>4</v>
      </c>
      <c r="F8" s="11">
        <v>9</v>
      </c>
      <c r="G8" s="12">
        <v>6</v>
      </c>
      <c r="H8" s="12">
        <v>4</v>
      </c>
      <c r="I8" s="13">
        <v>8</v>
      </c>
      <c r="J8" s="13">
        <v>9</v>
      </c>
      <c r="K8" s="13">
        <v>4</v>
      </c>
      <c r="L8" s="14">
        <v>6</v>
      </c>
      <c r="M8" s="14">
        <v>4</v>
      </c>
      <c r="N8" s="14">
        <v>3</v>
      </c>
      <c r="O8" s="10">
        <v>7</v>
      </c>
      <c r="P8" s="10">
        <v>4</v>
      </c>
      <c r="Q8" s="12">
        <v>3</v>
      </c>
      <c r="R8" s="17">
        <v>6</v>
      </c>
      <c r="S8" s="18"/>
      <c r="T8" s="17">
        <v>8</v>
      </c>
      <c r="U8" s="19">
        <f t="shared" ref="U8:W8" si="0">(C8+F8+I8+L8+O8+R8)</f>
        <v>44</v>
      </c>
      <c r="V8" s="19">
        <f t="shared" si="0"/>
        <v>26</v>
      </c>
      <c r="W8" s="19">
        <f t="shared" si="0"/>
        <v>26</v>
      </c>
      <c r="X8" s="64">
        <f t="shared" ref="X8:X47" si="1">(U8*100/25)</f>
        <v>176</v>
      </c>
      <c r="Y8" s="64">
        <f t="shared" ref="Y8:Y47" si="2">(V8*100/14)</f>
        <v>185.71428571428572</v>
      </c>
      <c r="Z8" s="64">
        <f t="shared" ref="Z8:Z47" si="3">(W8*100/4)</f>
        <v>650</v>
      </c>
    </row>
    <row r="9" spans="1:26" ht="14.25" customHeight="1">
      <c r="A9" s="8">
        <v>2</v>
      </c>
      <c r="B9" s="9" t="s">
        <v>18</v>
      </c>
      <c r="C9" s="10">
        <v>8</v>
      </c>
      <c r="D9" s="10">
        <v>2</v>
      </c>
      <c r="E9" s="10">
        <v>4</v>
      </c>
      <c r="F9" s="12">
        <v>9</v>
      </c>
      <c r="G9" s="11">
        <v>5</v>
      </c>
      <c r="H9" s="12">
        <v>5</v>
      </c>
      <c r="I9" s="13">
        <v>8</v>
      </c>
      <c r="J9" s="13" t="s">
        <v>109</v>
      </c>
      <c r="K9" s="13">
        <v>5</v>
      </c>
      <c r="L9" s="14">
        <v>6</v>
      </c>
      <c r="M9" s="14">
        <v>6</v>
      </c>
      <c r="N9" s="14">
        <v>2</v>
      </c>
      <c r="O9" s="10">
        <v>7</v>
      </c>
      <c r="P9" s="10">
        <v>3</v>
      </c>
      <c r="Q9" s="12">
        <v>3</v>
      </c>
      <c r="R9" s="17">
        <v>5</v>
      </c>
      <c r="S9" s="18"/>
      <c r="T9" s="17">
        <v>7</v>
      </c>
      <c r="U9" s="19">
        <f t="shared" ref="U9:W9" si="4">(C9+F9+I9+L9+O9+R9)</f>
        <v>43</v>
      </c>
      <c r="V9" s="19" t="e">
        <f t="shared" si="4"/>
        <v>#VALUE!</v>
      </c>
      <c r="W9" s="19">
        <f t="shared" si="4"/>
        <v>26</v>
      </c>
      <c r="X9" s="64">
        <f t="shared" si="1"/>
        <v>172</v>
      </c>
      <c r="Y9" s="64" t="e">
        <f t="shared" si="2"/>
        <v>#VALUE!</v>
      </c>
      <c r="Z9" s="64">
        <f t="shared" si="3"/>
        <v>650</v>
      </c>
    </row>
    <row r="10" spans="1:26" ht="14.25" customHeight="1">
      <c r="A10" s="8">
        <v>3</v>
      </c>
      <c r="B10" s="9" t="s">
        <v>19</v>
      </c>
      <c r="C10" s="10">
        <v>2</v>
      </c>
      <c r="D10" s="10">
        <v>1</v>
      </c>
      <c r="E10" s="10">
        <v>2</v>
      </c>
      <c r="F10" s="11">
        <v>3</v>
      </c>
      <c r="G10" s="11">
        <v>1</v>
      </c>
      <c r="H10" s="11">
        <v>2</v>
      </c>
      <c r="I10" s="13">
        <v>2</v>
      </c>
      <c r="J10" s="13">
        <v>3</v>
      </c>
      <c r="K10" s="13">
        <v>2</v>
      </c>
      <c r="L10" s="14">
        <v>1</v>
      </c>
      <c r="M10" s="14">
        <v>2</v>
      </c>
      <c r="N10" s="14">
        <v>1</v>
      </c>
      <c r="O10" s="10">
        <v>2</v>
      </c>
      <c r="P10" s="10">
        <v>2</v>
      </c>
      <c r="Q10" s="11">
        <v>2</v>
      </c>
      <c r="R10" s="17">
        <v>2</v>
      </c>
      <c r="S10" s="18"/>
      <c r="T10" s="17">
        <v>2</v>
      </c>
      <c r="U10" s="19">
        <f t="shared" ref="U10:W10" si="5">(C10+F10+I10+L10+O10+R10)</f>
        <v>12</v>
      </c>
      <c r="V10" s="19">
        <f t="shared" si="5"/>
        <v>9</v>
      </c>
      <c r="W10" s="19">
        <f t="shared" si="5"/>
        <v>11</v>
      </c>
      <c r="X10" s="64">
        <f t="shared" si="1"/>
        <v>48</v>
      </c>
      <c r="Y10" s="64">
        <f t="shared" si="2"/>
        <v>64.285714285714292</v>
      </c>
      <c r="Z10" s="64">
        <f t="shared" si="3"/>
        <v>275</v>
      </c>
    </row>
    <row r="11" spans="1:26" ht="14.25" customHeight="1">
      <c r="A11" s="8">
        <v>4</v>
      </c>
      <c r="B11" s="9" t="s">
        <v>20</v>
      </c>
      <c r="C11" s="10">
        <v>8</v>
      </c>
      <c r="D11" s="10">
        <v>3</v>
      </c>
      <c r="E11" s="10">
        <v>4</v>
      </c>
      <c r="F11" s="12">
        <v>7</v>
      </c>
      <c r="G11" s="12">
        <v>5</v>
      </c>
      <c r="H11" s="12">
        <v>4</v>
      </c>
      <c r="I11" s="13">
        <v>8</v>
      </c>
      <c r="J11" s="13" t="s">
        <v>109</v>
      </c>
      <c r="K11" s="13">
        <v>3</v>
      </c>
      <c r="L11" s="14">
        <v>6</v>
      </c>
      <c r="M11" s="14">
        <v>2</v>
      </c>
      <c r="N11" s="14">
        <v>3</v>
      </c>
      <c r="O11" s="10">
        <v>7</v>
      </c>
      <c r="P11" s="10">
        <v>3</v>
      </c>
      <c r="Q11" s="12">
        <v>4</v>
      </c>
      <c r="R11" s="17">
        <v>5</v>
      </c>
      <c r="S11" s="18"/>
      <c r="T11" s="17">
        <v>8</v>
      </c>
      <c r="U11" s="19">
        <f t="shared" ref="U11:W11" si="6">(C11+F11+I11+L11+O11+R11)</f>
        <v>41</v>
      </c>
      <c r="V11" s="19" t="e">
        <f t="shared" si="6"/>
        <v>#VALUE!</v>
      </c>
      <c r="W11" s="19">
        <f t="shared" si="6"/>
        <v>26</v>
      </c>
      <c r="X11" s="64">
        <f t="shared" si="1"/>
        <v>164</v>
      </c>
      <c r="Y11" s="64" t="e">
        <f t="shared" si="2"/>
        <v>#VALUE!</v>
      </c>
      <c r="Z11" s="64">
        <f t="shared" si="3"/>
        <v>650</v>
      </c>
    </row>
    <row r="12" spans="1:26" ht="14.25" customHeight="1">
      <c r="A12" s="8">
        <v>5</v>
      </c>
      <c r="B12" s="9" t="s">
        <v>21</v>
      </c>
      <c r="C12" s="10">
        <v>9</v>
      </c>
      <c r="D12" s="10">
        <v>4</v>
      </c>
      <c r="E12" s="10">
        <v>4</v>
      </c>
      <c r="F12" s="12">
        <v>11</v>
      </c>
      <c r="G12" s="11">
        <v>6</v>
      </c>
      <c r="H12" s="12">
        <v>3</v>
      </c>
      <c r="I12" s="13">
        <v>9</v>
      </c>
      <c r="J12" s="13">
        <v>9</v>
      </c>
      <c r="K12" s="13">
        <v>5</v>
      </c>
      <c r="L12" s="14">
        <v>6</v>
      </c>
      <c r="M12" s="14">
        <v>6</v>
      </c>
      <c r="N12" s="14">
        <v>4</v>
      </c>
      <c r="O12" s="10">
        <v>8</v>
      </c>
      <c r="P12" s="10">
        <v>2</v>
      </c>
      <c r="Q12" s="12">
        <v>4</v>
      </c>
      <c r="R12" s="17">
        <v>5</v>
      </c>
      <c r="S12" s="18"/>
      <c r="T12" s="17">
        <v>7</v>
      </c>
      <c r="U12" s="19">
        <f t="shared" ref="U12:W12" si="7">(C12+F12+I12+L12+O12+R12)</f>
        <v>48</v>
      </c>
      <c r="V12" s="19">
        <f t="shared" si="7"/>
        <v>27</v>
      </c>
      <c r="W12" s="19">
        <f t="shared" si="7"/>
        <v>27</v>
      </c>
      <c r="X12" s="64">
        <f t="shared" si="1"/>
        <v>192</v>
      </c>
      <c r="Y12" s="64">
        <f t="shared" si="2"/>
        <v>192.85714285714286</v>
      </c>
      <c r="Z12" s="64">
        <f t="shared" si="3"/>
        <v>675</v>
      </c>
    </row>
    <row r="13" spans="1:26" ht="14.25" customHeight="1">
      <c r="A13" s="8">
        <v>6</v>
      </c>
      <c r="B13" s="9" t="s">
        <v>22</v>
      </c>
      <c r="C13" s="10">
        <v>8</v>
      </c>
      <c r="D13" s="10">
        <v>3</v>
      </c>
      <c r="E13" s="10">
        <v>4</v>
      </c>
      <c r="F13" s="11">
        <v>9</v>
      </c>
      <c r="G13" s="11">
        <v>5</v>
      </c>
      <c r="H13" s="11">
        <v>4</v>
      </c>
      <c r="I13" s="13">
        <v>8</v>
      </c>
      <c r="J13" s="13" t="s">
        <v>109</v>
      </c>
      <c r="K13" s="13">
        <v>5</v>
      </c>
      <c r="L13" s="14">
        <v>6</v>
      </c>
      <c r="M13" s="14">
        <v>6</v>
      </c>
      <c r="N13" s="14">
        <v>3</v>
      </c>
      <c r="O13" s="10">
        <v>8</v>
      </c>
      <c r="P13" s="10">
        <v>3</v>
      </c>
      <c r="Q13" s="11">
        <v>4</v>
      </c>
      <c r="R13" s="17">
        <v>5</v>
      </c>
      <c r="S13" s="18"/>
      <c r="T13" s="17">
        <v>8</v>
      </c>
      <c r="U13" s="19">
        <f t="shared" ref="U13:W13" si="8">(C13+F13+I13+L13+O13+R13)</f>
        <v>44</v>
      </c>
      <c r="V13" s="19" t="e">
        <f t="shared" si="8"/>
        <v>#VALUE!</v>
      </c>
      <c r="W13" s="19">
        <f t="shared" si="8"/>
        <v>28</v>
      </c>
      <c r="X13" s="64">
        <f t="shared" si="1"/>
        <v>176</v>
      </c>
      <c r="Y13" s="64" t="e">
        <f t="shared" si="2"/>
        <v>#VALUE!</v>
      </c>
      <c r="Z13" s="64">
        <f t="shared" si="3"/>
        <v>700</v>
      </c>
    </row>
    <row r="14" spans="1:26" ht="14.25" customHeight="1">
      <c r="A14" s="8">
        <v>7</v>
      </c>
      <c r="B14" s="9" t="s">
        <v>23</v>
      </c>
      <c r="C14" s="10">
        <v>10</v>
      </c>
      <c r="D14" s="10">
        <v>4</v>
      </c>
      <c r="E14" s="10">
        <v>3</v>
      </c>
      <c r="F14" s="12">
        <v>11</v>
      </c>
      <c r="G14" s="11">
        <v>7</v>
      </c>
      <c r="H14" s="12">
        <v>4</v>
      </c>
      <c r="I14" s="13">
        <v>10</v>
      </c>
      <c r="J14" s="13">
        <v>9</v>
      </c>
      <c r="K14" s="13">
        <v>6</v>
      </c>
      <c r="L14" s="14">
        <v>6</v>
      </c>
      <c r="M14" s="14">
        <v>6</v>
      </c>
      <c r="N14" s="14">
        <v>5</v>
      </c>
      <c r="O14" s="10">
        <v>8</v>
      </c>
      <c r="P14" s="10">
        <v>2</v>
      </c>
      <c r="Q14" s="12">
        <v>4</v>
      </c>
      <c r="R14" s="17">
        <v>5</v>
      </c>
      <c r="S14" s="18"/>
      <c r="T14" s="17">
        <v>8</v>
      </c>
      <c r="U14" s="19">
        <f t="shared" ref="U14:W14" si="9">(C14+F14+I14+L14+O14+R14)</f>
        <v>50</v>
      </c>
      <c r="V14" s="19">
        <f t="shared" si="9"/>
        <v>28</v>
      </c>
      <c r="W14" s="19">
        <f t="shared" si="9"/>
        <v>30</v>
      </c>
      <c r="X14" s="64">
        <f t="shared" si="1"/>
        <v>200</v>
      </c>
      <c r="Y14" s="64">
        <f t="shared" si="2"/>
        <v>200</v>
      </c>
      <c r="Z14" s="64">
        <f t="shared" si="3"/>
        <v>750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3</v>
      </c>
      <c r="E15" s="10">
        <v>2</v>
      </c>
      <c r="F15" s="11">
        <v>9</v>
      </c>
      <c r="G15" s="11">
        <v>5</v>
      </c>
      <c r="H15" s="11">
        <v>4</v>
      </c>
      <c r="I15" s="13">
        <v>7</v>
      </c>
      <c r="J15" s="13">
        <v>7.5</v>
      </c>
      <c r="K15" s="13">
        <v>5</v>
      </c>
      <c r="L15" s="14">
        <v>5</v>
      </c>
      <c r="M15" s="14">
        <v>6</v>
      </c>
      <c r="N15" s="14">
        <v>3</v>
      </c>
      <c r="O15" s="10">
        <v>6</v>
      </c>
      <c r="P15" s="10">
        <v>3</v>
      </c>
      <c r="Q15" s="11">
        <v>4</v>
      </c>
      <c r="R15" s="17">
        <v>4</v>
      </c>
      <c r="S15" s="18"/>
      <c r="T15" s="17">
        <v>6</v>
      </c>
      <c r="U15" s="19">
        <f t="shared" ref="U15:W15" si="10">(C15+F15+I15+L15+O15+R15)</f>
        <v>37</v>
      </c>
      <c r="V15" s="19">
        <f t="shared" si="10"/>
        <v>24.5</v>
      </c>
      <c r="W15" s="19">
        <f t="shared" si="10"/>
        <v>24</v>
      </c>
      <c r="X15" s="64">
        <f t="shared" si="1"/>
        <v>148</v>
      </c>
      <c r="Y15" s="64">
        <f t="shared" si="2"/>
        <v>175</v>
      </c>
      <c r="Z15" s="64">
        <f t="shared" si="3"/>
        <v>600</v>
      </c>
    </row>
    <row r="16" spans="1:26" ht="14.25" customHeight="1">
      <c r="A16" s="8">
        <v>9</v>
      </c>
      <c r="B16" s="9" t="s">
        <v>25</v>
      </c>
      <c r="C16" s="10">
        <v>8</v>
      </c>
      <c r="D16" s="10">
        <v>3</v>
      </c>
      <c r="E16" s="10">
        <v>4</v>
      </c>
      <c r="F16" s="11">
        <v>9</v>
      </c>
      <c r="G16" s="11">
        <v>5</v>
      </c>
      <c r="H16" s="11">
        <v>5</v>
      </c>
      <c r="I16" s="13">
        <v>8</v>
      </c>
      <c r="J16" s="13">
        <v>7.5</v>
      </c>
      <c r="K16" s="13">
        <v>6</v>
      </c>
      <c r="L16" s="14">
        <v>5</v>
      </c>
      <c r="M16" s="14">
        <v>6</v>
      </c>
      <c r="N16" s="14">
        <v>3</v>
      </c>
      <c r="O16" s="10">
        <v>8</v>
      </c>
      <c r="P16" s="10">
        <v>2</v>
      </c>
      <c r="Q16" s="11">
        <v>5</v>
      </c>
      <c r="R16" s="17">
        <v>5</v>
      </c>
      <c r="S16" s="18"/>
      <c r="T16" s="17">
        <v>7</v>
      </c>
      <c r="U16" s="19">
        <f t="shared" ref="U16:W16" si="11">(C16+F16+I16+L16+O16+R16)</f>
        <v>43</v>
      </c>
      <c r="V16" s="19">
        <f t="shared" si="11"/>
        <v>23.5</v>
      </c>
      <c r="W16" s="19">
        <f t="shared" si="11"/>
        <v>30</v>
      </c>
      <c r="X16" s="64">
        <f t="shared" si="1"/>
        <v>172</v>
      </c>
      <c r="Y16" s="64">
        <f t="shared" si="2"/>
        <v>167.85714285714286</v>
      </c>
      <c r="Z16" s="64">
        <f t="shared" si="3"/>
        <v>750</v>
      </c>
    </row>
    <row r="17" spans="1:26" ht="14.25" customHeight="1">
      <c r="A17" s="8">
        <v>10</v>
      </c>
      <c r="B17" s="9" t="s">
        <v>26</v>
      </c>
      <c r="C17" s="10">
        <v>7</v>
      </c>
      <c r="D17" s="10">
        <v>3</v>
      </c>
      <c r="E17" s="10">
        <v>4</v>
      </c>
      <c r="F17" s="11">
        <v>9</v>
      </c>
      <c r="G17" s="11">
        <v>4</v>
      </c>
      <c r="H17" s="11">
        <v>5</v>
      </c>
      <c r="I17" s="13">
        <v>7</v>
      </c>
      <c r="J17" s="13">
        <v>7.5</v>
      </c>
      <c r="K17" s="13">
        <v>5</v>
      </c>
      <c r="L17" s="14">
        <v>5</v>
      </c>
      <c r="M17" s="14">
        <v>6</v>
      </c>
      <c r="N17" s="14">
        <v>3</v>
      </c>
      <c r="O17" s="10">
        <v>7</v>
      </c>
      <c r="P17" s="10">
        <v>3</v>
      </c>
      <c r="Q17" s="11">
        <v>5</v>
      </c>
      <c r="R17" s="17">
        <v>5</v>
      </c>
      <c r="S17" s="18"/>
      <c r="T17" s="17">
        <v>7</v>
      </c>
      <c r="U17" s="19">
        <f t="shared" ref="U17:W17" si="12">(C17+F17+I17+L17+O17+R17)</f>
        <v>40</v>
      </c>
      <c r="V17" s="19">
        <f t="shared" si="12"/>
        <v>23.5</v>
      </c>
      <c r="W17" s="19">
        <f t="shared" si="12"/>
        <v>29</v>
      </c>
      <c r="X17" s="64">
        <f t="shared" si="1"/>
        <v>160</v>
      </c>
      <c r="Y17" s="64">
        <f t="shared" si="2"/>
        <v>167.85714285714286</v>
      </c>
      <c r="Z17" s="64">
        <f t="shared" si="3"/>
        <v>725</v>
      </c>
    </row>
    <row r="18" spans="1:26" ht="14.25" customHeight="1">
      <c r="A18" s="8">
        <v>11</v>
      </c>
      <c r="B18" s="9" t="s">
        <v>27</v>
      </c>
      <c r="C18" s="10">
        <v>8</v>
      </c>
      <c r="D18" s="10">
        <v>3</v>
      </c>
      <c r="E18" s="10">
        <v>4</v>
      </c>
      <c r="F18" s="11">
        <v>11</v>
      </c>
      <c r="G18" s="11">
        <v>7</v>
      </c>
      <c r="H18" s="11">
        <v>5</v>
      </c>
      <c r="I18" s="13">
        <v>8</v>
      </c>
      <c r="J18" s="13">
        <v>10.5</v>
      </c>
      <c r="K18" s="13">
        <v>5</v>
      </c>
      <c r="L18" s="14">
        <v>7</v>
      </c>
      <c r="M18" s="14">
        <v>6</v>
      </c>
      <c r="N18" s="14">
        <v>4</v>
      </c>
      <c r="O18" s="10">
        <v>6</v>
      </c>
      <c r="P18" s="10">
        <v>2</v>
      </c>
      <c r="Q18" s="11">
        <v>5</v>
      </c>
      <c r="R18" s="17">
        <v>7</v>
      </c>
      <c r="S18" s="18"/>
      <c r="T18" s="17">
        <v>8</v>
      </c>
      <c r="U18" s="19">
        <f t="shared" ref="U18:W18" si="13">(C18+F18+I18+L18+O18+R18)</f>
        <v>47</v>
      </c>
      <c r="V18" s="19">
        <f t="shared" si="13"/>
        <v>28.5</v>
      </c>
      <c r="W18" s="19">
        <f t="shared" si="13"/>
        <v>31</v>
      </c>
      <c r="X18" s="64">
        <f t="shared" si="1"/>
        <v>188</v>
      </c>
      <c r="Y18" s="64">
        <f t="shared" si="2"/>
        <v>203.57142857142858</v>
      </c>
      <c r="Z18" s="64">
        <f t="shared" si="3"/>
        <v>775</v>
      </c>
    </row>
    <row r="19" spans="1:26" ht="14.25" customHeight="1">
      <c r="A19" s="8">
        <v>12</v>
      </c>
      <c r="B19" s="9" t="s">
        <v>28</v>
      </c>
      <c r="C19" s="10">
        <v>7</v>
      </c>
      <c r="D19" s="10">
        <v>3</v>
      </c>
      <c r="E19" s="10">
        <v>2</v>
      </c>
      <c r="F19" s="11">
        <v>9</v>
      </c>
      <c r="G19" s="11">
        <v>4</v>
      </c>
      <c r="H19" s="11">
        <v>2</v>
      </c>
      <c r="I19" s="13">
        <v>7</v>
      </c>
      <c r="J19" s="13">
        <v>7.5</v>
      </c>
      <c r="K19" s="13">
        <v>5</v>
      </c>
      <c r="L19" s="14">
        <v>5</v>
      </c>
      <c r="M19" s="14">
        <v>6</v>
      </c>
      <c r="N19" s="14">
        <v>3</v>
      </c>
      <c r="O19" s="10">
        <v>5</v>
      </c>
      <c r="P19" s="10">
        <v>3</v>
      </c>
      <c r="Q19" s="11">
        <v>2</v>
      </c>
      <c r="R19" s="17">
        <v>3</v>
      </c>
      <c r="S19" s="18"/>
      <c r="T19" s="17">
        <v>5</v>
      </c>
      <c r="U19" s="19">
        <f t="shared" ref="U19:W19" si="14">(C19+F19+I19+L19+O19+R19)</f>
        <v>36</v>
      </c>
      <c r="V19" s="19">
        <f t="shared" si="14"/>
        <v>23.5</v>
      </c>
      <c r="W19" s="19">
        <f t="shared" si="14"/>
        <v>19</v>
      </c>
      <c r="X19" s="64">
        <f t="shared" si="1"/>
        <v>144</v>
      </c>
      <c r="Y19" s="64">
        <f t="shared" si="2"/>
        <v>167.85714285714286</v>
      </c>
      <c r="Z19" s="64">
        <f t="shared" si="3"/>
        <v>475</v>
      </c>
    </row>
    <row r="20" spans="1:26" ht="14.25" customHeight="1">
      <c r="A20" s="8">
        <v>13</v>
      </c>
      <c r="B20" s="9" t="s">
        <v>29</v>
      </c>
      <c r="C20" s="10">
        <v>8</v>
      </c>
      <c r="D20" s="10">
        <v>3</v>
      </c>
      <c r="E20" s="10">
        <v>4</v>
      </c>
      <c r="F20" s="11">
        <v>8</v>
      </c>
      <c r="G20" s="11">
        <v>5</v>
      </c>
      <c r="H20" s="11">
        <v>5</v>
      </c>
      <c r="I20" s="13">
        <v>8</v>
      </c>
      <c r="J20" s="13">
        <v>7.5</v>
      </c>
      <c r="K20" s="13">
        <v>5</v>
      </c>
      <c r="L20" s="14">
        <v>6</v>
      </c>
      <c r="M20" s="14">
        <v>6</v>
      </c>
      <c r="N20" s="14">
        <v>3</v>
      </c>
      <c r="O20" s="10">
        <v>7</v>
      </c>
      <c r="P20" s="10">
        <v>2</v>
      </c>
      <c r="Q20" s="11">
        <v>5</v>
      </c>
      <c r="R20" s="17">
        <v>5</v>
      </c>
      <c r="S20" s="18"/>
      <c r="T20" s="17">
        <v>7</v>
      </c>
      <c r="U20" s="19">
        <f t="shared" ref="U20:W20" si="15">(C20+F20+I20+L20+O20+R20)</f>
        <v>42</v>
      </c>
      <c r="V20" s="19">
        <f t="shared" si="15"/>
        <v>23.5</v>
      </c>
      <c r="W20" s="19">
        <f t="shared" si="15"/>
        <v>29</v>
      </c>
      <c r="X20" s="64">
        <f t="shared" si="1"/>
        <v>168</v>
      </c>
      <c r="Y20" s="64">
        <f t="shared" si="2"/>
        <v>167.85714285714286</v>
      </c>
      <c r="Z20" s="64">
        <f t="shared" si="3"/>
        <v>725</v>
      </c>
    </row>
    <row r="21" spans="1:26" ht="14.25" customHeight="1">
      <c r="A21" s="8">
        <v>14</v>
      </c>
      <c r="B21" s="9" t="s">
        <v>30</v>
      </c>
      <c r="C21" s="10">
        <v>7</v>
      </c>
      <c r="D21" s="10">
        <v>4</v>
      </c>
      <c r="E21" s="10">
        <v>3</v>
      </c>
      <c r="F21" s="12">
        <v>11</v>
      </c>
      <c r="G21" s="12">
        <v>4</v>
      </c>
      <c r="H21" s="12">
        <v>4</v>
      </c>
      <c r="I21" s="13">
        <v>7</v>
      </c>
      <c r="J21" s="13">
        <v>9</v>
      </c>
      <c r="K21" s="13">
        <v>5</v>
      </c>
      <c r="L21" s="14">
        <v>5</v>
      </c>
      <c r="M21" s="14">
        <v>6</v>
      </c>
      <c r="N21" s="14">
        <v>4</v>
      </c>
      <c r="O21" s="10">
        <v>7</v>
      </c>
      <c r="P21" s="10">
        <v>2</v>
      </c>
      <c r="Q21" s="12">
        <v>4</v>
      </c>
      <c r="R21" s="17">
        <v>5</v>
      </c>
      <c r="S21" s="18"/>
      <c r="T21" s="17">
        <v>6</v>
      </c>
      <c r="U21" s="19">
        <f t="shared" ref="U21:W21" si="16">(C21+F21+I21+L21+O21+R21)</f>
        <v>42</v>
      </c>
      <c r="V21" s="19">
        <f t="shared" si="16"/>
        <v>25</v>
      </c>
      <c r="W21" s="19">
        <f t="shared" si="16"/>
        <v>26</v>
      </c>
      <c r="X21" s="64">
        <f t="shared" si="1"/>
        <v>168</v>
      </c>
      <c r="Y21" s="64">
        <f t="shared" si="2"/>
        <v>178.57142857142858</v>
      </c>
      <c r="Z21" s="64">
        <f t="shared" si="3"/>
        <v>650</v>
      </c>
    </row>
    <row r="22" spans="1:26" ht="14.25" customHeight="1">
      <c r="A22" s="8">
        <v>15</v>
      </c>
      <c r="B22" s="9" t="s">
        <v>31</v>
      </c>
      <c r="C22" s="10">
        <v>0</v>
      </c>
      <c r="D22" s="10">
        <v>0</v>
      </c>
      <c r="E22" s="10">
        <v>0</v>
      </c>
      <c r="F22" s="12">
        <v>0</v>
      </c>
      <c r="G22" s="12">
        <v>0</v>
      </c>
      <c r="H22" s="12">
        <v>0</v>
      </c>
      <c r="I22" s="13">
        <v>0</v>
      </c>
      <c r="J22" s="13">
        <v>0</v>
      </c>
      <c r="K22" s="13">
        <v>0</v>
      </c>
      <c r="L22" s="14">
        <v>0</v>
      </c>
      <c r="M22" s="14">
        <v>2</v>
      </c>
      <c r="N22" s="14">
        <v>0</v>
      </c>
      <c r="O22" s="10">
        <v>6</v>
      </c>
      <c r="P22" s="10">
        <v>3</v>
      </c>
      <c r="Q22" s="12">
        <v>0</v>
      </c>
      <c r="R22" s="17">
        <v>0</v>
      </c>
      <c r="S22" s="18"/>
      <c r="T22" s="17">
        <v>0</v>
      </c>
      <c r="U22" s="19">
        <f t="shared" ref="U22:W22" si="17">(C22+F22+I22+L22+O22+R22)</f>
        <v>6</v>
      </c>
      <c r="V22" s="19">
        <f t="shared" si="17"/>
        <v>5</v>
      </c>
      <c r="W22" s="19">
        <f t="shared" si="17"/>
        <v>0</v>
      </c>
      <c r="X22" s="64">
        <f t="shared" si="1"/>
        <v>24</v>
      </c>
      <c r="Y22" s="64">
        <f t="shared" si="2"/>
        <v>35.714285714285715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22">
        <v>5</v>
      </c>
      <c r="D23" s="22">
        <v>3</v>
      </c>
      <c r="E23" s="22">
        <v>2</v>
      </c>
      <c r="F23" s="12">
        <v>8</v>
      </c>
      <c r="G23" s="12">
        <v>4</v>
      </c>
      <c r="H23" s="12">
        <v>4</v>
      </c>
      <c r="I23" s="23">
        <v>6</v>
      </c>
      <c r="J23" s="23">
        <v>7.5</v>
      </c>
      <c r="K23" s="13">
        <v>4</v>
      </c>
      <c r="L23" s="24">
        <v>5</v>
      </c>
      <c r="M23" s="24">
        <v>4</v>
      </c>
      <c r="N23" s="24">
        <v>3</v>
      </c>
      <c r="O23" s="22">
        <v>8</v>
      </c>
      <c r="P23" s="22">
        <v>3</v>
      </c>
      <c r="Q23" s="12">
        <v>4</v>
      </c>
      <c r="R23" s="27">
        <v>4</v>
      </c>
      <c r="S23" s="18"/>
      <c r="T23" s="27">
        <v>6</v>
      </c>
      <c r="U23" s="19">
        <f t="shared" ref="U23:W23" si="18">(C23+F23+I23+L23+O23+R23)</f>
        <v>36</v>
      </c>
      <c r="V23" s="19">
        <f t="shared" si="18"/>
        <v>21.5</v>
      </c>
      <c r="W23" s="19">
        <f t="shared" si="18"/>
        <v>23</v>
      </c>
      <c r="X23" s="64">
        <f t="shared" si="1"/>
        <v>144</v>
      </c>
      <c r="Y23" s="64">
        <f t="shared" si="2"/>
        <v>153.57142857142858</v>
      </c>
      <c r="Z23" s="64">
        <f t="shared" si="3"/>
        <v>575</v>
      </c>
    </row>
    <row r="24" spans="1:26" ht="14.25" customHeight="1">
      <c r="A24" s="8">
        <v>17</v>
      </c>
      <c r="B24" s="9" t="s">
        <v>33</v>
      </c>
      <c r="C24" s="10">
        <v>5</v>
      </c>
      <c r="D24" s="10">
        <v>3</v>
      </c>
      <c r="E24" s="10">
        <v>2</v>
      </c>
      <c r="F24" s="11">
        <v>6</v>
      </c>
      <c r="G24" s="11">
        <v>4</v>
      </c>
      <c r="H24" s="11">
        <v>3</v>
      </c>
      <c r="I24" s="13">
        <v>6</v>
      </c>
      <c r="J24" s="13">
        <v>4.5</v>
      </c>
      <c r="K24" s="13">
        <v>3</v>
      </c>
      <c r="L24" s="14">
        <v>4</v>
      </c>
      <c r="M24" s="14">
        <v>4</v>
      </c>
      <c r="N24" s="14">
        <v>3</v>
      </c>
      <c r="O24" s="10">
        <v>6</v>
      </c>
      <c r="P24" s="10">
        <v>3</v>
      </c>
      <c r="Q24" s="11">
        <v>3</v>
      </c>
      <c r="R24" s="17">
        <v>3</v>
      </c>
      <c r="S24" s="18"/>
      <c r="T24" s="17">
        <v>5</v>
      </c>
      <c r="U24" s="19">
        <f t="shared" ref="U24:W24" si="19">(C24+F24+I24+L24+O24+R24)</f>
        <v>30</v>
      </c>
      <c r="V24" s="19">
        <f t="shared" si="19"/>
        <v>18.5</v>
      </c>
      <c r="W24" s="19">
        <f t="shared" si="19"/>
        <v>19</v>
      </c>
      <c r="X24" s="64">
        <f t="shared" si="1"/>
        <v>120</v>
      </c>
      <c r="Y24" s="64">
        <f t="shared" si="2"/>
        <v>132.14285714285714</v>
      </c>
      <c r="Z24" s="64">
        <f t="shared" si="3"/>
        <v>475</v>
      </c>
    </row>
    <row r="25" spans="1:26" ht="14.25" customHeight="1">
      <c r="A25" s="8">
        <v>18</v>
      </c>
      <c r="B25" s="9" t="s">
        <v>34</v>
      </c>
      <c r="C25" s="10">
        <v>7</v>
      </c>
      <c r="D25" s="10">
        <v>3</v>
      </c>
      <c r="E25" s="10">
        <v>4</v>
      </c>
      <c r="F25" s="11">
        <v>9</v>
      </c>
      <c r="G25" s="11">
        <v>4</v>
      </c>
      <c r="H25" s="11">
        <v>5</v>
      </c>
      <c r="I25" s="13">
        <v>7</v>
      </c>
      <c r="J25" s="13">
        <v>7.5</v>
      </c>
      <c r="K25" s="13">
        <v>5</v>
      </c>
      <c r="L25" s="14">
        <v>5</v>
      </c>
      <c r="M25" s="14">
        <v>6</v>
      </c>
      <c r="N25" s="14">
        <v>3</v>
      </c>
      <c r="O25" s="10">
        <v>6</v>
      </c>
      <c r="P25" s="10">
        <v>3</v>
      </c>
      <c r="Q25" s="11">
        <v>5</v>
      </c>
      <c r="R25" s="17">
        <v>5</v>
      </c>
      <c r="S25" s="18"/>
      <c r="T25" s="17">
        <v>7</v>
      </c>
      <c r="U25" s="19">
        <f t="shared" ref="U25:W25" si="20">(C25+F25+I25+L25+O25+R25)</f>
        <v>39</v>
      </c>
      <c r="V25" s="19">
        <f t="shared" si="20"/>
        <v>23.5</v>
      </c>
      <c r="W25" s="19">
        <f t="shared" si="20"/>
        <v>29</v>
      </c>
      <c r="X25" s="64">
        <f t="shared" si="1"/>
        <v>156</v>
      </c>
      <c r="Y25" s="64">
        <f t="shared" si="2"/>
        <v>167.85714285714286</v>
      </c>
      <c r="Z25" s="64">
        <f t="shared" si="3"/>
        <v>725</v>
      </c>
    </row>
    <row r="26" spans="1:26" ht="14.25" customHeight="1">
      <c r="A26" s="8">
        <v>19</v>
      </c>
      <c r="B26" s="9" t="s">
        <v>35</v>
      </c>
      <c r="C26" s="10">
        <v>8</v>
      </c>
      <c r="D26" s="22">
        <v>3</v>
      </c>
      <c r="E26" s="22">
        <v>4</v>
      </c>
      <c r="F26" s="11">
        <v>7</v>
      </c>
      <c r="G26" s="12">
        <v>5</v>
      </c>
      <c r="H26" s="12">
        <v>4</v>
      </c>
      <c r="I26" s="13">
        <v>8</v>
      </c>
      <c r="J26" s="13">
        <v>7.5</v>
      </c>
      <c r="K26" s="13">
        <v>3</v>
      </c>
      <c r="L26" s="14">
        <v>6</v>
      </c>
      <c r="M26" s="14">
        <v>4</v>
      </c>
      <c r="N26" s="14">
        <v>3</v>
      </c>
      <c r="O26" s="10">
        <v>5</v>
      </c>
      <c r="P26" s="22">
        <v>3</v>
      </c>
      <c r="Q26" s="12">
        <v>4</v>
      </c>
      <c r="R26" s="17">
        <v>5</v>
      </c>
      <c r="S26" s="18"/>
      <c r="T26" s="17">
        <v>8</v>
      </c>
      <c r="U26" s="19">
        <f t="shared" ref="U26:W26" si="21">(C26+F26+I26+L26+O26+R26)</f>
        <v>39</v>
      </c>
      <c r="V26" s="19">
        <f t="shared" si="21"/>
        <v>22.5</v>
      </c>
      <c r="W26" s="19">
        <f t="shared" si="21"/>
        <v>26</v>
      </c>
      <c r="X26" s="64">
        <f t="shared" si="1"/>
        <v>156</v>
      </c>
      <c r="Y26" s="64">
        <f t="shared" si="2"/>
        <v>160.71428571428572</v>
      </c>
      <c r="Z26" s="64">
        <f t="shared" si="3"/>
        <v>650</v>
      </c>
    </row>
    <row r="27" spans="1:26" ht="14.25" customHeight="1">
      <c r="A27" s="8">
        <v>20</v>
      </c>
      <c r="B27" s="9" t="s">
        <v>36</v>
      </c>
      <c r="C27" s="22">
        <v>8</v>
      </c>
      <c r="D27" s="22">
        <v>2</v>
      </c>
      <c r="E27" s="22">
        <v>3</v>
      </c>
      <c r="F27" s="12">
        <v>9</v>
      </c>
      <c r="G27" s="12">
        <v>5</v>
      </c>
      <c r="H27" s="12">
        <v>4</v>
      </c>
      <c r="I27" s="13">
        <v>8</v>
      </c>
      <c r="J27" s="13">
        <v>7.5</v>
      </c>
      <c r="K27" s="13">
        <v>5</v>
      </c>
      <c r="L27" s="14">
        <v>6</v>
      </c>
      <c r="M27" s="14">
        <v>4</v>
      </c>
      <c r="N27" s="14">
        <v>2</v>
      </c>
      <c r="O27" s="22">
        <v>5</v>
      </c>
      <c r="P27" s="22">
        <v>2</v>
      </c>
      <c r="Q27" s="12">
        <v>4</v>
      </c>
      <c r="R27" s="17">
        <v>4</v>
      </c>
      <c r="S27" s="18"/>
      <c r="T27" s="17">
        <v>6</v>
      </c>
      <c r="U27" s="19">
        <f t="shared" ref="U27:W27" si="22">(C27+F27+I27+L27+O27+R27)</f>
        <v>40</v>
      </c>
      <c r="V27" s="19">
        <f t="shared" si="22"/>
        <v>20.5</v>
      </c>
      <c r="W27" s="19">
        <f t="shared" si="22"/>
        <v>24</v>
      </c>
      <c r="X27" s="64">
        <f t="shared" si="1"/>
        <v>160</v>
      </c>
      <c r="Y27" s="64">
        <f t="shared" si="2"/>
        <v>146.42857142857142</v>
      </c>
      <c r="Z27" s="64">
        <f t="shared" si="3"/>
        <v>600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3</v>
      </c>
      <c r="E28" s="10">
        <v>4</v>
      </c>
      <c r="F28" s="11">
        <v>8</v>
      </c>
      <c r="G28" s="11">
        <v>4</v>
      </c>
      <c r="H28" s="11">
        <v>5</v>
      </c>
      <c r="I28" s="13">
        <v>8</v>
      </c>
      <c r="J28" s="13">
        <v>9</v>
      </c>
      <c r="K28" s="13">
        <v>6</v>
      </c>
      <c r="L28" s="14">
        <v>5</v>
      </c>
      <c r="M28" s="14">
        <v>6</v>
      </c>
      <c r="N28" s="14">
        <v>4</v>
      </c>
      <c r="O28" s="10">
        <v>5</v>
      </c>
      <c r="P28" s="10">
        <v>3</v>
      </c>
      <c r="Q28" s="11">
        <v>5</v>
      </c>
      <c r="R28" s="17">
        <v>6</v>
      </c>
      <c r="S28" s="18"/>
      <c r="T28" s="17">
        <v>7</v>
      </c>
      <c r="U28" s="19">
        <f t="shared" ref="U28:W28" si="23">(C28+F28+I28+L28+O28+R28)</f>
        <v>39</v>
      </c>
      <c r="V28" s="19">
        <f t="shared" si="23"/>
        <v>25</v>
      </c>
      <c r="W28" s="19">
        <f t="shared" si="23"/>
        <v>31</v>
      </c>
      <c r="X28" s="64">
        <f t="shared" si="1"/>
        <v>156</v>
      </c>
      <c r="Y28" s="64">
        <f t="shared" si="2"/>
        <v>178.57142857142858</v>
      </c>
      <c r="Z28" s="64">
        <f t="shared" si="3"/>
        <v>775</v>
      </c>
    </row>
    <row r="29" spans="1:26" ht="14.25" customHeight="1">
      <c r="A29" s="8">
        <v>22</v>
      </c>
      <c r="B29" s="9" t="s">
        <v>38</v>
      </c>
      <c r="C29" s="22">
        <v>7</v>
      </c>
      <c r="D29" s="22">
        <v>3</v>
      </c>
      <c r="E29" s="22">
        <v>4</v>
      </c>
      <c r="F29" s="12">
        <v>8</v>
      </c>
      <c r="G29" s="12">
        <v>2</v>
      </c>
      <c r="H29" s="11">
        <v>5</v>
      </c>
      <c r="I29" s="13">
        <v>7</v>
      </c>
      <c r="J29" s="13">
        <v>4.5</v>
      </c>
      <c r="K29" s="13">
        <v>5</v>
      </c>
      <c r="L29" s="14">
        <v>4</v>
      </c>
      <c r="M29" s="14">
        <v>6</v>
      </c>
      <c r="N29" s="14">
        <v>3</v>
      </c>
      <c r="O29" s="22">
        <v>5</v>
      </c>
      <c r="P29" s="22">
        <v>3</v>
      </c>
      <c r="Q29" s="11">
        <v>5</v>
      </c>
      <c r="R29" s="17">
        <v>4</v>
      </c>
      <c r="S29" s="18"/>
      <c r="T29" s="17">
        <v>7</v>
      </c>
      <c r="U29" s="19">
        <f t="shared" ref="U29:W29" si="24">(C29+F29+I29+L29+O29+R29)</f>
        <v>35</v>
      </c>
      <c r="V29" s="19">
        <f t="shared" si="24"/>
        <v>18.5</v>
      </c>
      <c r="W29" s="19">
        <f t="shared" si="24"/>
        <v>29</v>
      </c>
      <c r="X29" s="64">
        <f t="shared" si="1"/>
        <v>140</v>
      </c>
      <c r="Y29" s="64">
        <f t="shared" si="2"/>
        <v>132.14285714285714</v>
      </c>
      <c r="Z29" s="64">
        <f t="shared" si="3"/>
        <v>725</v>
      </c>
    </row>
    <row r="30" spans="1:26" ht="14.25" customHeight="1">
      <c r="A30" s="8">
        <v>23</v>
      </c>
      <c r="B30" s="9" t="s">
        <v>39</v>
      </c>
      <c r="C30" s="10">
        <v>1</v>
      </c>
      <c r="D30" s="22">
        <v>1</v>
      </c>
      <c r="E30" s="22">
        <v>1</v>
      </c>
      <c r="F30" s="11">
        <v>3</v>
      </c>
      <c r="G30" s="12">
        <v>3</v>
      </c>
      <c r="H30" s="11">
        <v>2</v>
      </c>
      <c r="I30" s="13">
        <v>2</v>
      </c>
      <c r="J30" s="13">
        <v>3</v>
      </c>
      <c r="K30" s="13">
        <v>2</v>
      </c>
      <c r="L30" s="14">
        <v>1</v>
      </c>
      <c r="M30" s="14">
        <v>2</v>
      </c>
      <c r="N30" s="14">
        <v>1</v>
      </c>
      <c r="O30" s="10">
        <v>5</v>
      </c>
      <c r="P30" s="22">
        <v>1</v>
      </c>
      <c r="Q30" s="11">
        <v>2</v>
      </c>
      <c r="R30" s="17">
        <v>2</v>
      </c>
      <c r="S30" s="18"/>
      <c r="T30" s="17">
        <v>2</v>
      </c>
      <c r="U30" s="19">
        <f t="shared" ref="U30:W30" si="25">(C30+F30+I30+L30+O30+R30)</f>
        <v>14</v>
      </c>
      <c r="V30" s="19">
        <f t="shared" si="25"/>
        <v>10</v>
      </c>
      <c r="W30" s="19">
        <f t="shared" si="25"/>
        <v>10</v>
      </c>
      <c r="X30" s="64">
        <f t="shared" si="1"/>
        <v>56</v>
      </c>
      <c r="Y30" s="64">
        <f t="shared" si="2"/>
        <v>71.428571428571431</v>
      </c>
      <c r="Z30" s="64">
        <f t="shared" si="3"/>
        <v>250</v>
      </c>
    </row>
    <row r="31" spans="1:26" ht="14.25" customHeight="1">
      <c r="A31" s="8">
        <v>24</v>
      </c>
      <c r="B31" s="9" t="s">
        <v>40</v>
      </c>
      <c r="C31" s="10">
        <v>10</v>
      </c>
      <c r="D31" s="10">
        <v>4</v>
      </c>
      <c r="E31" s="10">
        <v>4</v>
      </c>
      <c r="F31" s="11">
        <v>11</v>
      </c>
      <c r="G31" s="11">
        <v>6</v>
      </c>
      <c r="H31" s="11">
        <v>5</v>
      </c>
      <c r="I31" s="13">
        <v>10</v>
      </c>
      <c r="J31" s="13">
        <v>9</v>
      </c>
      <c r="K31" s="13">
        <v>6</v>
      </c>
      <c r="L31" s="14">
        <v>7</v>
      </c>
      <c r="M31" s="14">
        <v>6</v>
      </c>
      <c r="N31" s="14">
        <v>4</v>
      </c>
      <c r="O31" s="10">
        <v>5</v>
      </c>
      <c r="P31" s="10">
        <v>4</v>
      </c>
      <c r="Q31" s="11">
        <v>5</v>
      </c>
      <c r="R31" s="17">
        <v>6</v>
      </c>
      <c r="S31" s="18"/>
      <c r="T31" s="17">
        <v>9</v>
      </c>
      <c r="U31" s="19">
        <f t="shared" ref="U31:W31" si="26">(C31+F31+I31+L31+O31+R31)</f>
        <v>49</v>
      </c>
      <c r="V31" s="19">
        <f t="shared" si="26"/>
        <v>29</v>
      </c>
      <c r="W31" s="19">
        <f t="shared" si="26"/>
        <v>33</v>
      </c>
      <c r="X31" s="64">
        <f t="shared" si="1"/>
        <v>196</v>
      </c>
      <c r="Y31" s="64">
        <f t="shared" si="2"/>
        <v>207.14285714285714</v>
      </c>
      <c r="Z31" s="64">
        <f t="shared" si="3"/>
        <v>825</v>
      </c>
    </row>
    <row r="32" spans="1:26" ht="14.25" customHeight="1">
      <c r="A32" s="8">
        <v>25</v>
      </c>
      <c r="B32" s="9" t="s">
        <v>41</v>
      </c>
      <c r="C32" s="22">
        <v>10</v>
      </c>
      <c r="D32" s="22">
        <v>4</v>
      </c>
      <c r="E32" s="22">
        <v>4</v>
      </c>
      <c r="F32" s="12">
        <v>11</v>
      </c>
      <c r="G32" s="11">
        <v>6</v>
      </c>
      <c r="H32" s="12">
        <v>5</v>
      </c>
      <c r="I32" s="13">
        <v>10</v>
      </c>
      <c r="J32" s="13">
        <v>10.5</v>
      </c>
      <c r="K32" s="13">
        <v>6</v>
      </c>
      <c r="L32" s="14">
        <v>7</v>
      </c>
      <c r="M32" s="14">
        <v>6</v>
      </c>
      <c r="N32" s="14">
        <v>5</v>
      </c>
      <c r="O32" s="22">
        <v>5</v>
      </c>
      <c r="P32" s="22">
        <v>4</v>
      </c>
      <c r="Q32" s="12">
        <v>5</v>
      </c>
      <c r="R32" s="17">
        <v>7</v>
      </c>
      <c r="S32" s="18"/>
      <c r="T32" s="17">
        <v>9</v>
      </c>
      <c r="U32" s="19">
        <f t="shared" ref="U32:W32" si="27">(C32+F32+I32+L32+O32+R32)</f>
        <v>50</v>
      </c>
      <c r="V32" s="19">
        <f t="shared" si="27"/>
        <v>30.5</v>
      </c>
      <c r="W32" s="19">
        <f t="shared" si="27"/>
        <v>34</v>
      </c>
      <c r="X32" s="64">
        <f t="shared" si="1"/>
        <v>200</v>
      </c>
      <c r="Y32" s="64">
        <f t="shared" si="2"/>
        <v>217.85714285714286</v>
      </c>
      <c r="Z32" s="64">
        <f t="shared" si="3"/>
        <v>850</v>
      </c>
    </row>
    <row r="33" spans="1:26" ht="14.25" customHeight="1">
      <c r="A33" s="8">
        <v>26</v>
      </c>
      <c r="B33" s="9" t="s">
        <v>42</v>
      </c>
      <c r="C33" s="22">
        <v>8</v>
      </c>
      <c r="D33" s="22">
        <v>3</v>
      </c>
      <c r="E33" s="22">
        <v>4</v>
      </c>
      <c r="F33" s="12">
        <v>9</v>
      </c>
      <c r="G33" s="12">
        <v>5</v>
      </c>
      <c r="H33" s="12">
        <v>5</v>
      </c>
      <c r="I33" s="13">
        <v>8</v>
      </c>
      <c r="J33" s="13">
        <v>7.5</v>
      </c>
      <c r="K33" s="13">
        <v>5</v>
      </c>
      <c r="L33" s="14">
        <v>6</v>
      </c>
      <c r="M33" s="14">
        <v>6</v>
      </c>
      <c r="N33" s="14">
        <v>3</v>
      </c>
      <c r="O33" s="22">
        <v>8</v>
      </c>
      <c r="P33" s="22">
        <v>3</v>
      </c>
      <c r="Q33" s="12">
        <v>5</v>
      </c>
      <c r="R33" s="17">
        <v>5</v>
      </c>
      <c r="S33" s="18"/>
      <c r="T33" s="17">
        <v>8</v>
      </c>
      <c r="U33" s="19">
        <f t="shared" ref="U33:W33" si="28">(C33+F33+I33+L33+O33+R33)</f>
        <v>44</v>
      </c>
      <c r="V33" s="19">
        <f t="shared" si="28"/>
        <v>24.5</v>
      </c>
      <c r="W33" s="19">
        <f t="shared" si="28"/>
        <v>30</v>
      </c>
      <c r="X33" s="64">
        <f t="shared" si="1"/>
        <v>176</v>
      </c>
      <c r="Y33" s="64">
        <f t="shared" si="2"/>
        <v>175</v>
      </c>
      <c r="Z33" s="64">
        <f t="shared" si="3"/>
        <v>750</v>
      </c>
    </row>
    <row r="34" spans="1:26" ht="14.25" customHeight="1">
      <c r="A34" s="8">
        <v>27</v>
      </c>
      <c r="B34" s="9" t="s">
        <v>43</v>
      </c>
      <c r="C34" s="10">
        <v>5</v>
      </c>
      <c r="D34" s="22">
        <v>2</v>
      </c>
      <c r="E34" s="22">
        <v>2</v>
      </c>
      <c r="F34" s="11">
        <v>7</v>
      </c>
      <c r="G34" s="12">
        <v>4</v>
      </c>
      <c r="H34" s="11">
        <v>3</v>
      </c>
      <c r="I34" s="13">
        <v>5</v>
      </c>
      <c r="J34" s="13">
        <v>4.5</v>
      </c>
      <c r="K34" s="13">
        <v>4</v>
      </c>
      <c r="L34" s="14">
        <v>4</v>
      </c>
      <c r="M34" s="14">
        <v>6</v>
      </c>
      <c r="N34" s="14">
        <v>2</v>
      </c>
      <c r="O34" s="10">
        <v>5</v>
      </c>
      <c r="P34" s="22">
        <v>2</v>
      </c>
      <c r="Q34" s="11">
        <v>3</v>
      </c>
      <c r="R34" s="17">
        <v>3</v>
      </c>
      <c r="S34" s="18"/>
      <c r="T34" s="17">
        <v>5</v>
      </c>
      <c r="U34" s="19">
        <f t="shared" ref="U34:W34" si="29">(C34+F34+I34+L34+O34+R34)</f>
        <v>29</v>
      </c>
      <c r="V34" s="19">
        <f t="shared" si="29"/>
        <v>18.5</v>
      </c>
      <c r="W34" s="19">
        <f t="shared" si="29"/>
        <v>19</v>
      </c>
      <c r="X34" s="64">
        <f t="shared" si="1"/>
        <v>116</v>
      </c>
      <c r="Y34" s="64">
        <f t="shared" si="2"/>
        <v>132.14285714285714</v>
      </c>
      <c r="Z34" s="64">
        <f t="shared" si="3"/>
        <v>475</v>
      </c>
    </row>
    <row r="35" spans="1:26" ht="14.25" customHeight="1">
      <c r="A35" s="8">
        <v>28</v>
      </c>
      <c r="B35" s="9" t="s">
        <v>44</v>
      </c>
      <c r="C35" s="10">
        <v>8</v>
      </c>
      <c r="D35" s="22">
        <v>3</v>
      </c>
      <c r="E35" s="22">
        <v>4</v>
      </c>
      <c r="F35" s="11">
        <v>9</v>
      </c>
      <c r="G35" s="11">
        <v>5</v>
      </c>
      <c r="H35" s="11">
        <v>5</v>
      </c>
      <c r="I35" s="13">
        <v>8</v>
      </c>
      <c r="J35" s="13">
        <v>7.5</v>
      </c>
      <c r="K35" s="13">
        <v>5</v>
      </c>
      <c r="L35" s="14">
        <v>6</v>
      </c>
      <c r="M35" s="14">
        <v>6</v>
      </c>
      <c r="N35" s="14">
        <v>3</v>
      </c>
      <c r="O35" s="10">
        <v>8</v>
      </c>
      <c r="P35" s="22">
        <v>3</v>
      </c>
      <c r="Q35" s="11">
        <v>5</v>
      </c>
      <c r="R35" s="17">
        <v>5</v>
      </c>
      <c r="S35" s="18"/>
      <c r="T35" s="17">
        <v>7</v>
      </c>
      <c r="U35" s="19">
        <f t="shared" ref="U35:W35" si="30">(C35+F35+I35+L35+O35+R35)</f>
        <v>44</v>
      </c>
      <c r="V35" s="19">
        <f t="shared" si="30"/>
        <v>24.5</v>
      </c>
      <c r="W35" s="19">
        <f t="shared" si="30"/>
        <v>29</v>
      </c>
      <c r="X35" s="64">
        <f t="shared" si="1"/>
        <v>176</v>
      </c>
      <c r="Y35" s="64">
        <f t="shared" si="2"/>
        <v>175</v>
      </c>
      <c r="Z35" s="64">
        <f t="shared" si="3"/>
        <v>725</v>
      </c>
    </row>
    <row r="36" spans="1:26" ht="14.25" customHeight="1">
      <c r="A36" s="8">
        <v>29</v>
      </c>
      <c r="B36" s="9" t="s">
        <v>45</v>
      </c>
      <c r="C36" s="10">
        <v>8</v>
      </c>
      <c r="D36" s="10">
        <v>3</v>
      </c>
      <c r="E36" s="10">
        <v>3</v>
      </c>
      <c r="F36" s="11">
        <v>10</v>
      </c>
      <c r="G36" s="11">
        <v>6</v>
      </c>
      <c r="H36" s="11">
        <v>5</v>
      </c>
      <c r="I36" s="13">
        <v>8</v>
      </c>
      <c r="J36" s="13">
        <v>9</v>
      </c>
      <c r="K36" s="13">
        <v>5</v>
      </c>
      <c r="L36" s="14">
        <v>7</v>
      </c>
      <c r="M36" s="14">
        <v>6</v>
      </c>
      <c r="N36" s="14">
        <v>3</v>
      </c>
      <c r="O36" s="10">
        <v>8</v>
      </c>
      <c r="P36" s="10">
        <v>3</v>
      </c>
      <c r="Q36" s="11">
        <v>5</v>
      </c>
      <c r="R36" s="17">
        <v>6</v>
      </c>
      <c r="S36" s="18"/>
      <c r="T36" s="17">
        <v>8</v>
      </c>
      <c r="U36" s="19">
        <f t="shared" ref="U36:W36" si="31">(C36+F36+I36+L36+O36+R36)</f>
        <v>47</v>
      </c>
      <c r="V36" s="19">
        <f t="shared" si="31"/>
        <v>27</v>
      </c>
      <c r="W36" s="19">
        <f t="shared" si="31"/>
        <v>29</v>
      </c>
      <c r="X36" s="64">
        <f t="shared" si="1"/>
        <v>188</v>
      </c>
      <c r="Y36" s="64">
        <f t="shared" si="2"/>
        <v>192.85714285714286</v>
      </c>
      <c r="Z36" s="64">
        <f t="shared" si="3"/>
        <v>725</v>
      </c>
    </row>
    <row r="37" spans="1:26" ht="14.25" customHeight="1">
      <c r="A37" s="8">
        <v>30</v>
      </c>
      <c r="B37" s="9" t="s">
        <v>46</v>
      </c>
      <c r="C37" s="22">
        <v>8</v>
      </c>
      <c r="D37" s="22">
        <v>3</v>
      </c>
      <c r="E37" s="22">
        <v>4</v>
      </c>
      <c r="F37" s="12">
        <v>8</v>
      </c>
      <c r="G37" s="11">
        <v>5</v>
      </c>
      <c r="H37" s="12">
        <v>4</v>
      </c>
      <c r="I37" s="13">
        <v>8</v>
      </c>
      <c r="J37" s="29">
        <v>7.5</v>
      </c>
      <c r="K37" s="13">
        <v>4</v>
      </c>
      <c r="L37" s="14">
        <v>6</v>
      </c>
      <c r="M37" s="14">
        <v>6</v>
      </c>
      <c r="N37" s="14">
        <v>3</v>
      </c>
      <c r="O37" s="22">
        <v>8</v>
      </c>
      <c r="P37" s="22">
        <v>3</v>
      </c>
      <c r="Q37" s="12">
        <v>4</v>
      </c>
      <c r="R37" s="17">
        <v>5</v>
      </c>
      <c r="S37" s="18"/>
      <c r="T37" s="17">
        <v>8</v>
      </c>
      <c r="U37" s="19">
        <f t="shared" ref="U37:W37" si="32">(C37+F37+I37+L37+O37+R37)</f>
        <v>43</v>
      </c>
      <c r="V37" s="19">
        <f t="shared" si="32"/>
        <v>24.5</v>
      </c>
      <c r="W37" s="19">
        <f t="shared" si="32"/>
        <v>27</v>
      </c>
      <c r="X37" s="64">
        <f t="shared" si="1"/>
        <v>172</v>
      </c>
      <c r="Y37" s="64">
        <f t="shared" si="2"/>
        <v>175</v>
      </c>
      <c r="Z37" s="64">
        <f t="shared" si="3"/>
        <v>675</v>
      </c>
    </row>
    <row r="38" spans="1:26" ht="14.25" customHeight="1">
      <c r="A38" s="8">
        <v>31</v>
      </c>
      <c r="B38" s="9" t="s">
        <v>47</v>
      </c>
      <c r="C38" s="22">
        <v>8</v>
      </c>
      <c r="D38" s="22">
        <v>3</v>
      </c>
      <c r="E38" s="22">
        <v>3</v>
      </c>
      <c r="F38" s="12">
        <v>8</v>
      </c>
      <c r="G38" s="12">
        <v>6</v>
      </c>
      <c r="H38" s="12">
        <v>3</v>
      </c>
      <c r="I38" s="13">
        <v>8</v>
      </c>
      <c r="J38" s="13">
        <v>7.5</v>
      </c>
      <c r="K38" s="13">
        <v>4</v>
      </c>
      <c r="L38" s="14">
        <v>6</v>
      </c>
      <c r="M38" s="14">
        <v>4</v>
      </c>
      <c r="N38" s="14">
        <v>3</v>
      </c>
      <c r="O38" s="22">
        <v>8</v>
      </c>
      <c r="P38" s="22">
        <v>3</v>
      </c>
      <c r="Q38" s="12">
        <v>3</v>
      </c>
      <c r="R38" s="17">
        <v>4</v>
      </c>
      <c r="S38" s="18"/>
      <c r="T38" s="17">
        <v>7</v>
      </c>
      <c r="U38" s="19">
        <f t="shared" ref="U38:W38" si="33">(C38+F38+I38+L38+O38+R38)</f>
        <v>42</v>
      </c>
      <c r="V38" s="19">
        <f t="shared" si="33"/>
        <v>23.5</v>
      </c>
      <c r="W38" s="19">
        <f t="shared" si="33"/>
        <v>23</v>
      </c>
      <c r="X38" s="64">
        <f t="shared" si="1"/>
        <v>168</v>
      </c>
      <c r="Y38" s="64">
        <f t="shared" si="2"/>
        <v>167.85714285714286</v>
      </c>
      <c r="Z38" s="64">
        <f t="shared" si="3"/>
        <v>575</v>
      </c>
    </row>
    <row r="39" spans="1:26" ht="14.25" customHeight="1">
      <c r="A39" s="8">
        <v>32</v>
      </c>
      <c r="B39" s="9" t="s">
        <v>48</v>
      </c>
      <c r="C39" s="10">
        <v>7</v>
      </c>
      <c r="D39" s="10">
        <v>3</v>
      </c>
      <c r="E39" s="10">
        <v>3</v>
      </c>
      <c r="F39" s="11">
        <v>9</v>
      </c>
      <c r="G39" s="11">
        <v>5</v>
      </c>
      <c r="H39" s="11">
        <v>3</v>
      </c>
      <c r="I39" s="13">
        <v>7</v>
      </c>
      <c r="J39" s="13">
        <v>9</v>
      </c>
      <c r="K39" s="13">
        <v>4</v>
      </c>
      <c r="L39" s="14">
        <v>6</v>
      </c>
      <c r="M39" s="14">
        <v>4</v>
      </c>
      <c r="N39" s="14">
        <v>3</v>
      </c>
      <c r="O39" s="10">
        <v>7</v>
      </c>
      <c r="P39" s="10">
        <v>3</v>
      </c>
      <c r="Q39" s="11">
        <v>3</v>
      </c>
      <c r="R39" s="17">
        <v>5</v>
      </c>
      <c r="S39" s="18"/>
      <c r="T39" s="17">
        <v>6</v>
      </c>
      <c r="U39" s="19">
        <f t="shared" ref="U39:W39" si="34">(C39+F39+I39+L39+O39+R39)</f>
        <v>41</v>
      </c>
      <c r="V39" s="19">
        <f t="shared" si="34"/>
        <v>24</v>
      </c>
      <c r="W39" s="19">
        <f t="shared" si="34"/>
        <v>22</v>
      </c>
      <c r="X39" s="64">
        <f t="shared" si="1"/>
        <v>164</v>
      </c>
      <c r="Y39" s="64">
        <f t="shared" si="2"/>
        <v>171.42857142857142</v>
      </c>
      <c r="Z39" s="64">
        <f t="shared" si="3"/>
        <v>550</v>
      </c>
    </row>
    <row r="40" spans="1:26" ht="14.25" customHeight="1">
      <c r="A40" s="8">
        <v>33</v>
      </c>
      <c r="B40" s="9" t="s">
        <v>49</v>
      </c>
      <c r="C40" s="22">
        <v>10</v>
      </c>
      <c r="D40" s="22">
        <v>4</v>
      </c>
      <c r="E40" s="22">
        <v>5</v>
      </c>
      <c r="F40" s="12">
        <v>10</v>
      </c>
      <c r="G40" s="12">
        <v>6</v>
      </c>
      <c r="H40" s="12">
        <v>5</v>
      </c>
      <c r="I40" s="13">
        <v>10</v>
      </c>
      <c r="J40" s="13">
        <v>7.5</v>
      </c>
      <c r="K40" s="13">
        <v>6</v>
      </c>
      <c r="L40" s="14">
        <v>6</v>
      </c>
      <c r="M40" s="14">
        <v>6</v>
      </c>
      <c r="N40" s="14">
        <v>4</v>
      </c>
      <c r="O40" s="22">
        <v>10</v>
      </c>
      <c r="P40" s="22">
        <v>4</v>
      </c>
      <c r="Q40" s="12">
        <v>5</v>
      </c>
      <c r="R40" s="17">
        <v>5</v>
      </c>
      <c r="S40" s="18"/>
      <c r="T40" s="17">
        <v>9</v>
      </c>
      <c r="U40" s="19">
        <f t="shared" ref="U40:W40" si="35">(C40+F40+I40+L40+O40+R40)</f>
        <v>51</v>
      </c>
      <c r="V40" s="19">
        <f t="shared" si="35"/>
        <v>27.5</v>
      </c>
      <c r="W40" s="19">
        <f t="shared" si="35"/>
        <v>34</v>
      </c>
      <c r="X40" s="64">
        <f t="shared" si="1"/>
        <v>204</v>
      </c>
      <c r="Y40" s="64">
        <f t="shared" si="2"/>
        <v>196.42857142857142</v>
      </c>
      <c r="Z40" s="64">
        <f t="shared" si="3"/>
        <v>850</v>
      </c>
    </row>
    <row r="41" spans="1:26" ht="14.25" customHeight="1">
      <c r="A41" s="8">
        <v>34</v>
      </c>
      <c r="B41" s="9" t="s">
        <v>50</v>
      </c>
      <c r="C41" s="22">
        <v>4</v>
      </c>
      <c r="D41" s="22">
        <v>1</v>
      </c>
      <c r="E41" s="22">
        <v>3</v>
      </c>
      <c r="F41" s="12">
        <v>6</v>
      </c>
      <c r="G41" s="12">
        <v>5</v>
      </c>
      <c r="H41" s="11">
        <v>3</v>
      </c>
      <c r="I41" s="13">
        <v>4</v>
      </c>
      <c r="J41" s="13">
        <v>7.5</v>
      </c>
      <c r="K41" s="13">
        <v>4</v>
      </c>
      <c r="L41" s="14">
        <v>5</v>
      </c>
      <c r="M41" s="14">
        <v>4</v>
      </c>
      <c r="N41" s="14">
        <v>0</v>
      </c>
      <c r="O41" s="22">
        <v>4</v>
      </c>
      <c r="P41" s="22">
        <v>1</v>
      </c>
      <c r="Q41" s="11">
        <v>3</v>
      </c>
      <c r="R41" s="17">
        <v>4</v>
      </c>
      <c r="S41" s="18"/>
      <c r="T41" s="17">
        <v>3</v>
      </c>
      <c r="U41" s="19">
        <f t="shared" ref="U41:W41" si="36">(C41+F41+I41+L41+O41+R41)</f>
        <v>27</v>
      </c>
      <c r="V41" s="19">
        <f t="shared" si="36"/>
        <v>18.5</v>
      </c>
      <c r="W41" s="19">
        <f t="shared" si="36"/>
        <v>16</v>
      </c>
      <c r="X41" s="64">
        <f t="shared" si="1"/>
        <v>108</v>
      </c>
      <c r="Y41" s="64">
        <f t="shared" si="2"/>
        <v>132.14285714285714</v>
      </c>
      <c r="Z41" s="64">
        <f t="shared" si="3"/>
        <v>400</v>
      </c>
    </row>
    <row r="42" spans="1:26" ht="14.25" customHeight="1">
      <c r="A42" s="8">
        <v>35</v>
      </c>
      <c r="B42" s="9" t="s">
        <v>51</v>
      </c>
      <c r="C42" s="10">
        <v>9</v>
      </c>
      <c r="D42" s="10">
        <v>3</v>
      </c>
      <c r="E42" s="10">
        <v>5</v>
      </c>
      <c r="F42" s="11">
        <v>9</v>
      </c>
      <c r="G42" s="11">
        <v>6</v>
      </c>
      <c r="H42" s="11">
        <v>5</v>
      </c>
      <c r="I42" s="13">
        <v>9</v>
      </c>
      <c r="J42" s="13">
        <v>7.5</v>
      </c>
      <c r="K42" s="13">
        <v>6</v>
      </c>
      <c r="L42" s="14">
        <v>6</v>
      </c>
      <c r="M42" s="14">
        <v>6</v>
      </c>
      <c r="N42" s="14">
        <v>3</v>
      </c>
      <c r="O42" s="10">
        <v>9</v>
      </c>
      <c r="P42" s="10">
        <v>3</v>
      </c>
      <c r="Q42" s="11">
        <v>5</v>
      </c>
      <c r="R42" s="17">
        <v>5</v>
      </c>
      <c r="S42" s="18"/>
      <c r="T42" s="17">
        <v>8</v>
      </c>
      <c r="U42" s="19">
        <f t="shared" ref="U42:W42" si="37">(C42+F42+I42+L42+O42+R42)</f>
        <v>47</v>
      </c>
      <c r="V42" s="19">
        <f t="shared" si="37"/>
        <v>25.5</v>
      </c>
      <c r="W42" s="19">
        <f t="shared" si="37"/>
        <v>32</v>
      </c>
      <c r="X42" s="64">
        <f t="shared" si="1"/>
        <v>188</v>
      </c>
      <c r="Y42" s="64">
        <f t="shared" si="2"/>
        <v>182.14285714285714</v>
      </c>
      <c r="Z42" s="64">
        <f t="shared" si="3"/>
        <v>800</v>
      </c>
    </row>
    <row r="43" spans="1:26" ht="14.25" customHeight="1">
      <c r="A43" s="8">
        <v>36</v>
      </c>
      <c r="B43" s="9" t="s">
        <v>52</v>
      </c>
      <c r="C43" s="10">
        <v>8</v>
      </c>
      <c r="D43" s="10">
        <v>3</v>
      </c>
      <c r="E43" s="10">
        <v>3</v>
      </c>
      <c r="F43" s="11">
        <v>10</v>
      </c>
      <c r="G43" s="11">
        <v>6</v>
      </c>
      <c r="H43" s="11">
        <v>4</v>
      </c>
      <c r="I43" s="13">
        <v>9</v>
      </c>
      <c r="J43" s="13">
        <v>9</v>
      </c>
      <c r="K43" s="13">
        <v>6</v>
      </c>
      <c r="L43" s="14">
        <v>6</v>
      </c>
      <c r="M43" s="14">
        <v>6</v>
      </c>
      <c r="N43" s="14">
        <v>3</v>
      </c>
      <c r="O43" s="10">
        <v>8</v>
      </c>
      <c r="P43" s="10">
        <v>3</v>
      </c>
      <c r="Q43" s="11">
        <v>4</v>
      </c>
      <c r="R43" s="17">
        <v>4</v>
      </c>
      <c r="S43" s="18"/>
      <c r="T43" s="17">
        <v>7</v>
      </c>
      <c r="U43" s="19">
        <f t="shared" ref="U43:W43" si="38">(C43+F43+I43+L43+O43+R43)</f>
        <v>45</v>
      </c>
      <c r="V43" s="19">
        <f t="shared" si="38"/>
        <v>27</v>
      </c>
      <c r="W43" s="19">
        <f t="shared" si="38"/>
        <v>27</v>
      </c>
      <c r="X43" s="64">
        <f t="shared" si="1"/>
        <v>180</v>
      </c>
      <c r="Y43" s="64">
        <f t="shared" si="2"/>
        <v>192.85714285714286</v>
      </c>
      <c r="Z43" s="64">
        <f t="shared" si="3"/>
        <v>675</v>
      </c>
    </row>
    <row r="44" spans="1:26" ht="14.25" customHeight="1">
      <c r="A44" s="8">
        <v>37</v>
      </c>
      <c r="B44" s="9" t="s">
        <v>53</v>
      </c>
      <c r="C44" s="30">
        <v>7</v>
      </c>
      <c r="D44" s="30">
        <v>3</v>
      </c>
      <c r="E44" s="30">
        <v>3</v>
      </c>
      <c r="F44" s="31">
        <v>10</v>
      </c>
      <c r="G44" s="31">
        <v>5</v>
      </c>
      <c r="H44" s="32">
        <v>4</v>
      </c>
      <c r="I44" s="33">
        <v>7</v>
      </c>
      <c r="J44" s="13">
        <v>7.5</v>
      </c>
      <c r="K44" s="13">
        <v>5</v>
      </c>
      <c r="L44" s="34">
        <v>6</v>
      </c>
      <c r="M44" s="34">
        <v>6</v>
      </c>
      <c r="N44" s="34">
        <v>3</v>
      </c>
      <c r="O44" s="30">
        <v>7</v>
      </c>
      <c r="P44" s="30">
        <v>3</v>
      </c>
      <c r="Q44" s="32">
        <v>4</v>
      </c>
      <c r="R44" s="37">
        <v>5</v>
      </c>
      <c r="S44" s="18"/>
      <c r="T44" s="37">
        <v>6</v>
      </c>
      <c r="U44" s="19">
        <f t="shared" ref="U44:W44" si="39">(C44+F44+I44+L44+O44+R44)</f>
        <v>42</v>
      </c>
      <c r="V44" s="19">
        <f t="shared" si="39"/>
        <v>24.5</v>
      </c>
      <c r="W44" s="19">
        <f t="shared" si="39"/>
        <v>25</v>
      </c>
      <c r="X44" s="64">
        <f t="shared" si="1"/>
        <v>168</v>
      </c>
      <c r="Y44" s="64">
        <f t="shared" si="2"/>
        <v>175</v>
      </c>
      <c r="Z44" s="64">
        <f t="shared" si="3"/>
        <v>625</v>
      </c>
    </row>
    <row r="45" spans="1:26" ht="14.25" customHeight="1">
      <c r="A45" s="8">
        <v>38</v>
      </c>
      <c r="B45" s="9" t="s">
        <v>54</v>
      </c>
      <c r="C45" s="10">
        <v>7</v>
      </c>
      <c r="D45" s="10">
        <v>3</v>
      </c>
      <c r="E45" s="10">
        <v>3</v>
      </c>
      <c r="F45" s="11">
        <v>9</v>
      </c>
      <c r="G45" s="11">
        <v>5</v>
      </c>
      <c r="H45" s="11">
        <v>4</v>
      </c>
      <c r="I45" s="13">
        <v>7</v>
      </c>
      <c r="J45" s="13">
        <v>7.5</v>
      </c>
      <c r="K45" s="13">
        <v>5</v>
      </c>
      <c r="L45" s="14">
        <v>5</v>
      </c>
      <c r="M45" s="14">
        <v>6</v>
      </c>
      <c r="N45" s="14">
        <v>3</v>
      </c>
      <c r="O45" s="10">
        <v>7</v>
      </c>
      <c r="P45" s="10">
        <v>3</v>
      </c>
      <c r="Q45" s="11">
        <v>4</v>
      </c>
      <c r="R45" s="17">
        <v>4</v>
      </c>
      <c r="S45" s="18"/>
      <c r="T45" s="17">
        <v>6</v>
      </c>
      <c r="U45" s="19">
        <f t="shared" ref="U45:W45" si="40">(C45+F45+I45+L45+O45+R45)</f>
        <v>39</v>
      </c>
      <c r="V45" s="19">
        <f t="shared" si="40"/>
        <v>24.5</v>
      </c>
      <c r="W45" s="19">
        <f t="shared" si="40"/>
        <v>25</v>
      </c>
      <c r="X45" s="64">
        <f t="shared" si="1"/>
        <v>156</v>
      </c>
      <c r="Y45" s="64">
        <f t="shared" si="2"/>
        <v>175</v>
      </c>
      <c r="Z45" s="64">
        <f t="shared" si="3"/>
        <v>625</v>
      </c>
    </row>
    <row r="46" spans="1:26" ht="14.25" customHeight="1">
      <c r="A46" s="8">
        <v>39</v>
      </c>
      <c r="B46" s="9" t="s">
        <v>55</v>
      </c>
      <c r="C46" s="10">
        <v>8</v>
      </c>
      <c r="D46" s="10">
        <v>3</v>
      </c>
      <c r="E46" s="10">
        <v>4</v>
      </c>
      <c r="F46" s="11">
        <v>7</v>
      </c>
      <c r="G46" s="11">
        <v>4</v>
      </c>
      <c r="H46" s="11">
        <v>4</v>
      </c>
      <c r="I46" s="13">
        <v>8</v>
      </c>
      <c r="J46" s="13">
        <v>4.5</v>
      </c>
      <c r="K46" s="13">
        <v>6</v>
      </c>
      <c r="L46" s="14">
        <v>4</v>
      </c>
      <c r="M46" s="14">
        <v>6</v>
      </c>
      <c r="N46" s="14">
        <v>3</v>
      </c>
      <c r="O46" s="10">
        <v>8</v>
      </c>
      <c r="P46" s="10">
        <v>3</v>
      </c>
      <c r="Q46" s="11">
        <v>4</v>
      </c>
      <c r="R46" s="17">
        <v>3</v>
      </c>
      <c r="S46" s="18"/>
      <c r="T46" s="17">
        <v>6</v>
      </c>
      <c r="U46" s="19">
        <f t="shared" ref="U46:W46" si="41">(C46+F46+I46+L46+O46+R46)</f>
        <v>38</v>
      </c>
      <c r="V46" s="19">
        <f t="shared" si="41"/>
        <v>20.5</v>
      </c>
      <c r="W46" s="19">
        <f t="shared" si="41"/>
        <v>27</v>
      </c>
      <c r="X46" s="64">
        <f t="shared" si="1"/>
        <v>152</v>
      </c>
      <c r="Y46" s="64">
        <f t="shared" si="2"/>
        <v>146.42857142857142</v>
      </c>
      <c r="Z46" s="64">
        <f t="shared" si="3"/>
        <v>675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3</v>
      </c>
      <c r="E47" s="38">
        <v>4</v>
      </c>
      <c r="F47" s="39">
        <v>9</v>
      </c>
      <c r="G47" s="39">
        <v>4</v>
      </c>
      <c r="H47" s="39">
        <v>5</v>
      </c>
      <c r="I47" s="40">
        <v>7</v>
      </c>
      <c r="J47" s="40">
        <v>7.5</v>
      </c>
      <c r="K47" s="13">
        <v>5</v>
      </c>
      <c r="L47" s="14">
        <v>5</v>
      </c>
      <c r="M47" s="14">
        <v>6</v>
      </c>
      <c r="N47" s="14">
        <v>3</v>
      </c>
      <c r="O47" s="38">
        <v>7</v>
      </c>
      <c r="P47" s="38">
        <v>3</v>
      </c>
      <c r="Q47" s="39">
        <v>5</v>
      </c>
      <c r="R47" s="43">
        <v>5</v>
      </c>
      <c r="S47" s="18"/>
      <c r="T47" s="43">
        <v>7</v>
      </c>
      <c r="U47" s="19">
        <f t="shared" ref="U47:W47" si="42">(C47+F47+I47+L47+O47+R47)</f>
        <v>40</v>
      </c>
      <c r="V47" s="19">
        <f t="shared" si="42"/>
        <v>23.5</v>
      </c>
      <c r="W47" s="19">
        <f t="shared" si="42"/>
        <v>29</v>
      </c>
      <c r="X47" s="64">
        <f t="shared" si="1"/>
        <v>160</v>
      </c>
      <c r="Y47" s="64">
        <f t="shared" si="2"/>
        <v>167.85714285714286</v>
      </c>
      <c r="Z47" s="64">
        <f t="shared" si="3"/>
        <v>725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12</v>
      </c>
      <c r="G48" s="52">
        <v>7</v>
      </c>
      <c r="H48" s="52">
        <v>5</v>
      </c>
      <c r="I48" s="52">
        <v>10</v>
      </c>
      <c r="J48" s="52">
        <v>10.5</v>
      </c>
      <c r="K48" s="57">
        <v>6</v>
      </c>
      <c r="L48" s="57">
        <v>6</v>
      </c>
      <c r="M48" s="57">
        <v>6</v>
      </c>
      <c r="N48" s="57">
        <v>5</v>
      </c>
      <c r="O48" s="56"/>
      <c r="P48" s="56"/>
      <c r="Q48" s="52">
        <v>5</v>
      </c>
      <c r="R48" s="52">
        <v>7</v>
      </c>
      <c r="S48" s="6"/>
      <c r="T48" s="52">
        <v>9</v>
      </c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38">
        <v>8</v>
      </c>
      <c r="D49" s="38">
        <v>3</v>
      </c>
      <c r="E49" s="38">
        <v>4</v>
      </c>
      <c r="F49" s="39">
        <v>9</v>
      </c>
      <c r="G49" s="39">
        <v>5</v>
      </c>
      <c r="H49" s="39">
        <v>5</v>
      </c>
      <c r="I49" s="40">
        <v>8</v>
      </c>
      <c r="J49" s="40">
        <v>6</v>
      </c>
      <c r="K49" s="13">
        <v>5</v>
      </c>
      <c r="L49" s="14">
        <v>6</v>
      </c>
      <c r="M49" s="14">
        <v>6</v>
      </c>
      <c r="N49" s="14">
        <v>3</v>
      </c>
      <c r="O49" s="38">
        <v>8</v>
      </c>
      <c r="P49" s="38">
        <v>3</v>
      </c>
      <c r="Q49" s="39">
        <v>5</v>
      </c>
      <c r="R49" s="43">
        <v>5</v>
      </c>
      <c r="S49" s="18"/>
      <c r="T49" s="43">
        <v>8</v>
      </c>
      <c r="U49" s="19">
        <f t="shared" ref="U49:W49" si="43">(C49+F49+I49+L49+O49+R49)</f>
        <v>44</v>
      </c>
      <c r="V49" s="19">
        <f t="shared" si="43"/>
        <v>23</v>
      </c>
      <c r="W49" s="19">
        <f t="shared" si="43"/>
        <v>30</v>
      </c>
      <c r="X49" s="64">
        <f t="shared" ref="X49:X90" si="44">(U49*100/25)</f>
        <v>176</v>
      </c>
      <c r="Y49" s="64">
        <f t="shared" ref="Y49:Y90" si="45">(V49*100/14)</f>
        <v>164.28571428571428</v>
      </c>
      <c r="Z49" s="64">
        <f t="shared" ref="Z49:Z90" si="46">(W49*100/4)</f>
        <v>750</v>
      </c>
    </row>
    <row r="50" spans="1:26" ht="14.25" customHeight="1">
      <c r="A50" s="8">
        <v>42</v>
      </c>
      <c r="B50" s="9" t="s">
        <v>59</v>
      </c>
      <c r="C50" s="38">
        <v>8</v>
      </c>
      <c r="D50" s="38">
        <v>2</v>
      </c>
      <c r="E50" s="38">
        <v>3</v>
      </c>
      <c r="F50" s="39">
        <v>9</v>
      </c>
      <c r="G50" s="39">
        <v>4</v>
      </c>
      <c r="H50" s="39">
        <v>4</v>
      </c>
      <c r="I50" s="40">
        <v>8</v>
      </c>
      <c r="J50" s="40">
        <v>6</v>
      </c>
      <c r="K50" s="13">
        <v>5</v>
      </c>
      <c r="L50" s="14">
        <v>6</v>
      </c>
      <c r="M50" s="14">
        <v>6</v>
      </c>
      <c r="N50" s="14">
        <v>3</v>
      </c>
      <c r="O50" s="38">
        <v>8</v>
      </c>
      <c r="P50" s="38">
        <v>2</v>
      </c>
      <c r="Q50" s="39">
        <v>4</v>
      </c>
      <c r="R50" s="43">
        <v>4</v>
      </c>
      <c r="S50" s="18"/>
      <c r="T50" s="43">
        <v>7</v>
      </c>
      <c r="U50" s="19">
        <f t="shared" ref="U50:W50" si="47">(C50+F50+I50+L50+O50+R50)</f>
        <v>43</v>
      </c>
      <c r="V50" s="19">
        <f t="shared" si="47"/>
        <v>20</v>
      </c>
      <c r="W50" s="19">
        <f t="shared" si="47"/>
        <v>26</v>
      </c>
      <c r="X50" s="64">
        <f t="shared" si="44"/>
        <v>172</v>
      </c>
      <c r="Y50" s="64">
        <f t="shared" si="45"/>
        <v>142.85714285714286</v>
      </c>
      <c r="Z50" s="64">
        <f t="shared" si="46"/>
        <v>650</v>
      </c>
    </row>
    <row r="51" spans="1:26" ht="14.25" customHeight="1">
      <c r="A51" s="8">
        <v>43</v>
      </c>
      <c r="B51" s="9" t="s">
        <v>60</v>
      </c>
      <c r="C51" s="38">
        <v>8</v>
      </c>
      <c r="D51" s="38">
        <v>2</v>
      </c>
      <c r="E51" s="38">
        <v>4</v>
      </c>
      <c r="F51" s="39">
        <v>8</v>
      </c>
      <c r="G51" s="39">
        <v>4</v>
      </c>
      <c r="H51" s="39">
        <v>3</v>
      </c>
      <c r="I51" s="40">
        <v>8</v>
      </c>
      <c r="J51" s="40">
        <v>6</v>
      </c>
      <c r="K51" s="13">
        <v>3</v>
      </c>
      <c r="L51" s="14">
        <v>6</v>
      </c>
      <c r="M51" s="14">
        <v>2</v>
      </c>
      <c r="N51" s="14">
        <v>3</v>
      </c>
      <c r="O51" s="38">
        <v>8</v>
      </c>
      <c r="P51" s="38">
        <v>2</v>
      </c>
      <c r="Q51" s="39">
        <v>3</v>
      </c>
      <c r="R51" s="43">
        <v>5</v>
      </c>
      <c r="S51" s="18"/>
      <c r="T51" s="43">
        <v>8</v>
      </c>
      <c r="U51" s="19">
        <f t="shared" ref="U51:W51" si="48">(C51+F51+I51+L51+O51+R51)</f>
        <v>43</v>
      </c>
      <c r="V51" s="19">
        <f t="shared" si="48"/>
        <v>16</v>
      </c>
      <c r="W51" s="19">
        <f t="shared" si="48"/>
        <v>24</v>
      </c>
      <c r="X51" s="64">
        <f t="shared" si="44"/>
        <v>172</v>
      </c>
      <c r="Y51" s="64">
        <f t="shared" si="45"/>
        <v>114.28571428571429</v>
      </c>
      <c r="Z51" s="64">
        <f t="shared" si="46"/>
        <v>600</v>
      </c>
    </row>
    <row r="52" spans="1:26" ht="14.25" customHeight="1">
      <c r="A52" s="8">
        <v>44</v>
      </c>
      <c r="B52" s="9" t="s">
        <v>61</v>
      </c>
      <c r="C52" s="38">
        <v>8</v>
      </c>
      <c r="D52" s="38">
        <v>3</v>
      </c>
      <c r="E52" s="38">
        <v>4</v>
      </c>
      <c r="F52" s="39">
        <v>9</v>
      </c>
      <c r="G52" s="39">
        <v>5</v>
      </c>
      <c r="H52" s="39">
        <v>4</v>
      </c>
      <c r="I52" s="40">
        <v>8</v>
      </c>
      <c r="J52" s="40">
        <v>7.5</v>
      </c>
      <c r="K52" s="13">
        <v>4</v>
      </c>
      <c r="L52" s="14">
        <v>7</v>
      </c>
      <c r="M52" s="14">
        <v>4</v>
      </c>
      <c r="N52" s="14">
        <v>3</v>
      </c>
      <c r="O52" s="38">
        <v>8</v>
      </c>
      <c r="P52" s="38">
        <v>3</v>
      </c>
      <c r="Q52" s="39">
        <v>4</v>
      </c>
      <c r="R52" s="43">
        <v>6</v>
      </c>
      <c r="S52" s="18"/>
      <c r="T52" s="43">
        <v>8</v>
      </c>
      <c r="U52" s="19">
        <f t="shared" ref="U52:W52" si="49">(C52+F52+I52+L52+O52+R52)</f>
        <v>46</v>
      </c>
      <c r="V52" s="19">
        <f t="shared" si="49"/>
        <v>22.5</v>
      </c>
      <c r="W52" s="19">
        <f t="shared" si="49"/>
        <v>27</v>
      </c>
      <c r="X52" s="64">
        <f t="shared" si="44"/>
        <v>184</v>
      </c>
      <c r="Y52" s="64">
        <f t="shared" si="45"/>
        <v>160.71428571428572</v>
      </c>
      <c r="Z52" s="64">
        <f t="shared" si="46"/>
        <v>675</v>
      </c>
    </row>
    <row r="53" spans="1:26" ht="14.25" customHeight="1">
      <c r="A53" s="8">
        <v>45</v>
      </c>
      <c r="B53" s="9" t="s">
        <v>62</v>
      </c>
      <c r="C53" s="38">
        <v>8</v>
      </c>
      <c r="D53" s="38">
        <v>3</v>
      </c>
      <c r="E53" s="38">
        <v>4</v>
      </c>
      <c r="F53" s="39">
        <v>10</v>
      </c>
      <c r="G53" s="39">
        <v>5</v>
      </c>
      <c r="H53" s="39">
        <v>4</v>
      </c>
      <c r="I53" s="40">
        <v>8</v>
      </c>
      <c r="J53" s="40">
        <v>7.5</v>
      </c>
      <c r="K53" s="13">
        <v>5</v>
      </c>
      <c r="L53" s="14">
        <v>7</v>
      </c>
      <c r="M53" s="14">
        <v>6</v>
      </c>
      <c r="N53" s="14">
        <v>3</v>
      </c>
      <c r="O53" s="38">
        <v>8</v>
      </c>
      <c r="P53" s="38">
        <v>3</v>
      </c>
      <c r="Q53" s="39">
        <v>4</v>
      </c>
      <c r="R53" s="43">
        <v>6</v>
      </c>
      <c r="S53" s="18"/>
      <c r="T53" s="43">
        <v>8</v>
      </c>
      <c r="U53" s="19">
        <f t="shared" ref="U53:W53" si="50">(C53+F53+I53+L53+O53+R53)</f>
        <v>47</v>
      </c>
      <c r="V53" s="19">
        <f t="shared" si="50"/>
        <v>24.5</v>
      </c>
      <c r="W53" s="19">
        <f t="shared" si="50"/>
        <v>28</v>
      </c>
      <c r="X53" s="64">
        <f t="shared" si="44"/>
        <v>188</v>
      </c>
      <c r="Y53" s="64">
        <f t="shared" si="45"/>
        <v>175</v>
      </c>
      <c r="Z53" s="64">
        <f t="shared" si="46"/>
        <v>700</v>
      </c>
    </row>
    <row r="54" spans="1:26" ht="14.25" customHeight="1">
      <c r="A54" s="8">
        <v>46</v>
      </c>
      <c r="B54" s="9" t="s">
        <v>63</v>
      </c>
      <c r="C54" s="38">
        <v>8</v>
      </c>
      <c r="D54" s="38">
        <v>2</v>
      </c>
      <c r="E54" s="38">
        <v>4</v>
      </c>
      <c r="F54" s="39">
        <v>8</v>
      </c>
      <c r="G54" s="39">
        <v>4</v>
      </c>
      <c r="H54" s="39">
        <v>4</v>
      </c>
      <c r="I54" s="40">
        <v>8</v>
      </c>
      <c r="J54" s="40">
        <v>6</v>
      </c>
      <c r="K54" s="13">
        <v>4</v>
      </c>
      <c r="L54" s="14">
        <v>6</v>
      </c>
      <c r="M54" s="14">
        <v>4</v>
      </c>
      <c r="N54" s="14">
        <v>3</v>
      </c>
      <c r="O54" s="38">
        <v>8</v>
      </c>
      <c r="P54" s="38">
        <v>2</v>
      </c>
      <c r="Q54" s="39">
        <v>4</v>
      </c>
      <c r="R54" s="43">
        <v>5</v>
      </c>
      <c r="S54" s="53"/>
      <c r="T54" s="43">
        <v>7</v>
      </c>
      <c r="U54" s="19">
        <f t="shared" ref="U54:W54" si="51">(C54+F54+I54+L54+O54+R54)</f>
        <v>43</v>
      </c>
      <c r="V54" s="19">
        <f t="shared" si="51"/>
        <v>18</v>
      </c>
      <c r="W54" s="19">
        <f t="shared" si="51"/>
        <v>26</v>
      </c>
      <c r="X54" s="64">
        <f t="shared" si="44"/>
        <v>172</v>
      </c>
      <c r="Y54" s="64">
        <f t="shared" si="45"/>
        <v>128.57142857142858</v>
      </c>
      <c r="Z54" s="64">
        <f t="shared" si="46"/>
        <v>650</v>
      </c>
    </row>
    <row r="55" spans="1:26" ht="14.25" customHeight="1">
      <c r="A55" s="8">
        <v>47</v>
      </c>
      <c r="B55" s="9" t="s">
        <v>64</v>
      </c>
      <c r="C55" s="38">
        <v>8</v>
      </c>
      <c r="D55" s="38">
        <v>2</v>
      </c>
      <c r="E55" s="38">
        <v>4</v>
      </c>
      <c r="F55" s="39">
        <v>8</v>
      </c>
      <c r="G55" s="39">
        <v>4</v>
      </c>
      <c r="H55" s="39">
        <v>5</v>
      </c>
      <c r="I55" s="40">
        <v>9</v>
      </c>
      <c r="J55" s="40">
        <v>4.5</v>
      </c>
      <c r="K55" s="13">
        <v>6</v>
      </c>
      <c r="L55" s="14">
        <v>5</v>
      </c>
      <c r="M55" s="14">
        <v>6</v>
      </c>
      <c r="N55" s="14">
        <v>3</v>
      </c>
      <c r="O55" s="38">
        <v>8</v>
      </c>
      <c r="P55" s="38">
        <v>2</v>
      </c>
      <c r="Q55" s="39">
        <v>5</v>
      </c>
      <c r="R55" s="43">
        <v>4</v>
      </c>
      <c r="S55" s="53"/>
      <c r="T55" s="43">
        <v>8</v>
      </c>
      <c r="U55" s="19">
        <f t="shared" ref="U55:W55" si="52">(C55+F55+I55+L55+O55+R55)</f>
        <v>42</v>
      </c>
      <c r="V55" s="19">
        <f t="shared" si="52"/>
        <v>18.5</v>
      </c>
      <c r="W55" s="19">
        <f t="shared" si="52"/>
        <v>31</v>
      </c>
      <c r="X55" s="64">
        <f t="shared" si="44"/>
        <v>168</v>
      </c>
      <c r="Y55" s="64">
        <f t="shared" si="45"/>
        <v>132.14285714285714</v>
      </c>
      <c r="Z55" s="64">
        <f t="shared" si="46"/>
        <v>775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1</v>
      </c>
      <c r="E56" s="38">
        <v>4</v>
      </c>
      <c r="F56" s="39">
        <v>5</v>
      </c>
      <c r="G56" s="39">
        <v>5</v>
      </c>
      <c r="H56" s="39">
        <v>4</v>
      </c>
      <c r="I56" s="40">
        <v>8</v>
      </c>
      <c r="J56" s="40">
        <v>4.5</v>
      </c>
      <c r="K56" s="13">
        <v>5</v>
      </c>
      <c r="L56" s="14">
        <v>5</v>
      </c>
      <c r="M56" s="14">
        <v>4</v>
      </c>
      <c r="N56" s="14">
        <v>2</v>
      </c>
      <c r="O56" s="38">
        <v>7</v>
      </c>
      <c r="P56" s="38">
        <v>1</v>
      </c>
      <c r="Q56" s="39">
        <v>4</v>
      </c>
      <c r="R56" s="43">
        <v>4</v>
      </c>
      <c r="S56" s="53"/>
      <c r="T56" s="43">
        <v>7</v>
      </c>
      <c r="U56" s="19">
        <f t="shared" ref="U56:W56" si="53">(C56+F56+I56+L56+O56+R56)</f>
        <v>36</v>
      </c>
      <c r="V56" s="19">
        <f t="shared" si="53"/>
        <v>15.5</v>
      </c>
      <c r="W56" s="19">
        <f t="shared" si="53"/>
        <v>26</v>
      </c>
      <c r="X56" s="64">
        <f t="shared" si="44"/>
        <v>144</v>
      </c>
      <c r="Y56" s="64">
        <f t="shared" si="45"/>
        <v>110.71428571428571</v>
      </c>
      <c r="Z56" s="64">
        <f t="shared" si="46"/>
        <v>650</v>
      </c>
    </row>
    <row r="57" spans="1:26" ht="14.25" customHeight="1">
      <c r="A57" s="8">
        <v>49</v>
      </c>
      <c r="B57" s="9" t="s">
        <v>66</v>
      </c>
      <c r="C57" s="38">
        <v>8</v>
      </c>
      <c r="D57" s="38">
        <v>3</v>
      </c>
      <c r="E57" s="38">
        <v>4</v>
      </c>
      <c r="F57" s="39">
        <v>10</v>
      </c>
      <c r="G57" s="39">
        <v>6</v>
      </c>
      <c r="H57" s="39">
        <v>4</v>
      </c>
      <c r="I57" s="40">
        <v>10</v>
      </c>
      <c r="J57" s="40">
        <v>9</v>
      </c>
      <c r="K57" s="13">
        <v>6</v>
      </c>
      <c r="L57" s="14">
        <v>7</v>
      </c>
      <c r="M57" s="14">
        <v>6</v>
      </c>
      <c r="N57" s="14">
        <v>4</v>
      </c>
      <c r="O57" s="38">
        <v>8</v>
      </c>
      <c r="P57" s="38">
        <v>3</v>
      </c>
      <c r="Q57" s="39">
        <v>4</v>
      </c>
      <c r="R57" s="43">
        <v>5</v>
      </c>
      <c r="S57" s="53"/>
      <c r="T57" s="43">
        <v>8</v>
      </c>
      <c r="U57" s="19">
        <f t="shared" ref="U57:W57" si="54">(C57+F57+I57+L57+O57+R57)</f>
        <v>48</v>
      </c>
      <c r="V57" s="19">
        <f t="shared" si="54"/>
        <v>27</v>
      </c>
      <c r="W57" s="19">
        <f t="shared" si="54"/>
        <v>30</v>
      </c>
      <c r="X57" s="64">
        <f t="shared" si="44"/>
        <v>192</v>
      </c>
      <c r="Y57" s="64">
        <f t="shared" si="45"/>
        <v>192.85714285714286</v>
      </c>
      <c r="Z57" s="64">
        <f t="shared" si="46"/>
        <v>750</v>
      </c>
    </row>
    <row r="58" spans="1:26" ht="14.25" customHeight="1">
      <c r="A58" s="8">
        <v>50</v>
      </c>
      <c r="B58" s="9" t="s">
        <v>67</v>
      </c>
      <c r="C58" s="38">
        <v>7</v>
      </c>
      <c r="D58" s="38">
        <v>2</v>
      </c>
      <c r="E58" s="38">
        <v>4</v>
      </c>
      <c r="F58" s="39">
        <v>9</v>
      </c>
      <c r="G58" s="39">
        <v>5</v>
      </c>
      <c r="H58" s="39">
        <v>4</v>
      </c>
      <c r="I58" s="40">
        <v>7</v>
      </c>
      <c r="J58" s="40">
        <v>6</v>
      </c>
      <c r="K58" s="13">
        <v>5</v>
      </c>
      <c r="L58" s="14">
        <v>7</v>
      </c>
      <c r="M58" s="14">
        <v>6</v>
      </c>
      <c r="N58" s="14">
        <v>2</v>
      </c>
      <c r="O58" s="38">
        <v>7</v>
      </c>
      <c r="P58" s="38">
        <v>2</v>
      </c>
      <c r="Q58" s="39">
        <v>4</v>
      </c>
      <c r="R58" s="43">
        <v>6</v>
      </c>
      <c r="S58" s="53"/>
      <c r="T58" s="43">
        <v>7</v>
      </c>
      <c r="U58" s="19">
        <f t="shared" ref="U58:W58" si="55">(C58+F58+I58+L58+O58+R58)</f>
        <v>43</v>
      </c>
      <c r="V58" s="19">
        <f t="shared" si="55"/>
        <v>21</v>
      </c>
      <c r="W58" s="19">
        <f t="shared" si="55"/>
        <v>26</v>
      </c>
      <c r="X58" s="64">
        <f t="shared" si="44"/>
        <v>172</v>
      </c>
      <c r="Y58" s="64">
        <f t="shared" si="45"/>
        <v>150</v>
      </c>
      <c r="Z58" s="64">
        <f t="shared" si="46"/>
        <v>650</v>
      </c>
    </row>
    <row r="59" spans="1:26" ht="14.25" customHeight="1">
      <c r="A59" s="8">
        <v>51</v>
      </c>
      <c r="B59" s="9" t="s">
        <v>68</v>
      </c>
      <c r="C59" s="38">
        <v>7</v>
      </c>
      <c r="D59" s="38">
        <v>2</v>
      </c>
      <c r="E59" s="38">
        <v>4</v>
      </c>
      <c r="F59" s="39">
        <v>8</v>
      </c>
      <c r="G59" s="39">
        <v>4</v>
      </c>
      <c r="H59" s="39">
        <v>5</v>
      </c>
      <c r="I59" s="40">
        <v>7</v>
      </c>
      <c r="J59" s="40">
        <v>4.5</v>
      </c>
      <c r="K59" s="13">
        <v>5</v>
      </c>
      <c r="L59" s="14">
        <v>6</v>
      </c>
      <c r="M59" s="14">
        <v>6</v>
      </c>
      <c r="N59" s="14">
        <v>2</v>
      </c>
      <c r="O59" s="38">
        <v>7</v>
      </c>
      <c r="P59" s="38">
        <v>2</v>
      </c>
      <c r="Q59" s="39">
        <v>5</v>
      </c>
      <c r="R59" s="43">
        <v>5</v>
      </c>
      <c r="S59" s="53"/>
      <c r="T59" s="43">
        <v>7</v>
      </c>
      <c r="U59" s="19">
        <f t="shared" ref="U59:W59" si="56">(C59+F59+I59+L59+O59+R59)</f>
        <v>40</v>
      </c>
      <c r="V59" s="19">
        <f t="shared" si="56"/>
        <v>18.5</v>
      </c>
      <c r="W59" s="19">
        <f t="shared" si="56"/>
        <v>28</v>
      </c>
      <c r="X59" s="64">
        <f t="shared" si="44"/>
        <v>160</v>
      </c>
      <c r="Y59" s="64">
        <f t="shared" si="45"/>
        <v>132.14285714285714</v>
      </c>
      <c r="Z59" s="64">
        <f t="shared" si="46"/>
        <v>700</v>
      </c>
    </row>
    <row r="60" spans="1:26" ht="14.25" customHeight="1">
      <c r="A60" s="8">
        <v>52</v>
      </c>
      <c r="B60" s="9" t="s">
        <v>69</v>
      </c>
      <c r="C60" s="38">
        <v>8</v>
      </c>
      <c r="D60" s="38">
        <v>2</v>
      </c>
      <c r="E60" s="38">
        <v>4</v>
      </c>
      <c r="F60" s="39">
        <v>9</v>
      </c>
      <c r="G60" s="39">
        <v>5</v>
      </c>
      <c r="H60" s="39">
        <v>5</v>
      </c>
      <c r="I60" s="40">
        <v>8</v>
      </c>
      <c r="J60" s="40">
        <v>7.5</v>
      </c>
      <c r="K60" s="13">
        <v>5</v>
      </c>
      <c r="L60" s="14">
        <v>6</v>
      </c>
      <c r="M60" s="14">
        <v>6</v>
      </c>
      <c r="N60" s="14">
        <v>4</v>
      </c>
      <c r="O60" s="38">
        <v>8</v>
      </c>
      <c r="P60" s="38">
        <v>2</v>
      </c>
      <c r="Q60" s="39">
        <v>5</v>
      </c>
      <c r="R60" s="43">
        <v>6</v>
      </c>
      <c r="S60" s="53"/>
      <c r="T60" s="43">
        <v>8</v>
      </c>
      <c r="U60" s="19">
        <f t="shared" ref="U60:W60" si="57">(C60+F60+I60+L60+O60+R60)</f>
        <v>45</v>
      </c>
      <c r="V60" s="19">
        <f t="shared" si="57"/>
        <v>22.5</v>
      </c>
      <c r="W60" s="19">
        <f t="shared" si="57"/>
        <v>31</v>
      </c>
      <c r="X60" s="64">
        <f t="shared" si="44"/>
        <v>180</v>
      </c>
      <c r="Y60" s="64">
        <f t="shared" si="45"/>
        <v>160.71428571428572</v>
      </c>
      <c r="Z60" s="64">
        <f t="shared" si="46"/>
        <v>775</v>
      </c>
    </row>
    <row r="61" spans="1:26" ht="14.25" customHeight="1">
      <c r="A61" s="8">
        <v>53</v>
      </c>
      <c r="B61" s="9" t="s">
        <v>70</v>
      </c>
      <c r="C61" s="38">
        <v>8</v>
      </c>
      <c r="D61" s="38">
        <v>2</v>
      </c>
      <c r="E61" s="38">
        <v>4</v>
      </c>
      <c r="F61" s="39">
        <v>9</v>
      </c>
      <c r="G61" s="39">
        <v>4</v>
      </c>
      <c r="H61" s="39">
        <v>5</v>
      </c>
      <c r="I61" s="40">
        <v>8</v>
      </c>
      <c r="J61" s="40">
        <v>4.5</v>
      </c>
      <c r="K61" s="13">
        <v>5</v>
      </c>
      <c r="L61" s="14">
        <v>6</v>
      </c>
      <c r="M61" s="14">
        <v>6</v>
      </c>
      <c r="N61" s="14">
        <v>2</v>
      </c>
      <c r="O61" s="38">
        <v>8</v>
      </c>
      <c r="P61" s="38">
        <v>2</v>
      </c>
      <c r="Q61" s="39">
        <v>5</v>
      </c>
      <c r="R61" s="43">
        <v>5</v>
      </c>
      <c r="S61" s="53"/>
      <c r="T61" s="43">
        <v>7</v>
      </c>
      <c r="U61" s="19">
        <f t="shared" ref="U61:W61" si="58">(C61+F61+I61+L61+O61+R61)</f>
        <v>44</v>
      </c>
      <c r="V61" s="19">
        <f t="shared" si="58"/>
        <v>18.5</v>
      </c>
      <c r="W61" s="19">
        <f t="shared" si="58"/>
        <v>28</v>
      </c>
      <c r="X61" s="64">
        <f t="shared" si="44"/>
        <v>176</v>
      </c>
      <c r="Y61" s="64">
        <f t="shared" si="45"/>
        <v>132.14285714285714</v>
      </c>
      <c r="Z61" s="64">
        <f t="shared" si="46"/>
        <v>700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2</v>
      </c>
      <c r="E62" s="38">
        <v>4</v>
      </c>
      <c r="F62" s="39">
        <v>9</v>
      </c>
      <c r="G62" s="39">
        <v>6</v>
      </c>
      <c r="H62" s="39">
        <v>4</v>
      </c>
      <c r="I62" s="40">
        <v>8</v>
      </c>
      <c r="J62" s="40">
        <v>7.5</v>
      </c>
      <c r="K62" s="13">
        <v>6</v>
      </c>
      <c r="L62" s="14">
        <v>5</v>
      </c>
      <c r="M62" s="14">
        <v>6</v>
      </c>
      <c r="N62" s="14">
        <v>4</v>
      </c>
      <c r="O62" s="38">
        <v>7</v>
      </c>
      <c r="P62" s="38">
        <v>2</v>
      </c>
      <c r="Q62" s="39">
        <v>4</v>
      </c>
      <c r="R62" s="43">
        <v>5</v>
      </c>
      <c r="S62" s="53"/>
      <c r="T62" s="43">
        <v>6</v>
      </c>
      <c r="U62" s="19">
        <f t="shared" ref="U62:W62" si="59">(C62+F62+I62+L62+O62+R62)</f>
        <v>41</v>
      </c>
      <c r="V62" s="19">
        <f t="shared" si="59"/>
        <v>23.5</v>
      </c>
      <c r="W62" s="19">
        <f t="shared" si="59"/>
        <v>28</v>
      </c>
      <c r="X62" s="64">
        <f t="shared" si="44"/>
        <v>164</v>
      </c>
      <c r="Y62" s="64">
        <f t="shared" si="45"/>
        <v>167.85714285714286</v>
      </c>
      <c r="Z62" s="64">
        <f t="shared" si="46"/>
        <v>700</v>
      </c>
    </row>
    <row r="63" spans="1:26" ht="14.25" customHeight="1">
      <c r="A63" s="8">
        <v>55</v>
      </c>
      <c r="B63" s="9" t="s">
        <v>72</v>
      </c>
      <c r="C63" s="38">
        <v>8</v>
      </c>
      <c r="D63" s="38">
        <v>3</v>
      </c>
      <c r="E63" s="38">
        <v>4</v>
      </c>
      <c r="F63" s="39">
        <v>9</v>
      </c>
      <c r="G63" s="39">
        <v>5</v>
      </c>
      <c r="H63" s="39">
        <v>5</v>
      </c>
      <c r="I63" s="40">
        <v>7</v>
      </c>
      <c r="J63" s="40">
        <v>7.5</v>
      </c>
      <c r="K63" s="13">
        <v>5</v>
      </c>
      <c r="L63" s="14">
        <v>6</v>
      </c>
      <c r="M63" s="14">
        <v>6</v>
      </c>
      <c r="N63" s="14">
        <v>3</v>
      </c>
      <c r="O63" s="38">
        <v>8</v>
      </c>
      <c r="P63" s="38">
        <v>3</v>
      </c>
      <c r="Q63" s="39">
        <v>5</v>
      </c>
      <c r="R63" s="43">
        <v>6</v>
      </c>
      <c r="S63" s="53"/>
      <c r="T63" s="43">
        <v>7</v>
      </c>
      <c r="U63" s="19">
        <f t="shared" ref="U63:W63" si="60">(C63+F63+I63+L63+O63+R63)</f>
        <v>44</v>
      </c>
      <c r="V63" s="19">
        <f t="shared" si="60"/>
        <v>24.5</v>
      </c>
      <c r="W63" s="19">
        <f t="shared" si="60"/>
        <v>29</v>
      </c>
      <c r="X63" s="64">
        <f t="shared" si="44"/>
        <v>176</v>
      </c>
      <c r="Y63" s="64">
        <f t="shared" si="45"/>
        <v>175</v>
      </c>
      <c r="Z63" s="64">
        <f t="shared" si="46"/>
        <v>725</v>
      </c>
    </row>
    <row r="64" spans="1:26" ht="14.25" customHeight="1">
      <c r="A64" s="8">
        <v>56</v>
      </c>
      <c r="B64" s="9" t="s">
        <v>73</v>
      </c>
      <c r="C64" s="38">
        <v>8</v>
      </c>
      <c r="D64" s="38">
        <v>2</v>
      </c>
      <c r="E64" s="38">
        <v>4</v>
      </c>
      <c r="F64" s="39">
        <v>9</v>
      </c>
      <c r="G64" s="39">
        <v>3</v>
      </c>
      <c r="H64" s="39">
        <v>5</v>
      </c>
      <c r="I64" s="40">
        <v>8</v>
      </c>
      <c r="J64" s="40">
        <v>6</v>
      </c>
      <c r="K64" s="13">
        <v>5</v>
      </c>
      <c r="L64" s="14">
        <v>6</v>
      </c>
      <c r="M64" s="14">
        <v>6</v>
      </c>
      <c r="N64" s="14">
        <v>3</v>
      </c>
      <c r="O64" s="38">
        <v>8</v>
      </c>
      <c r="P64" s="38">
        <v>2</v>
      </c>
      <c r="Q64" s="39">
        <v>5</v>
      </c>
      <c r="R64" s="43">
        <v>5</v>
      </c>
      <c r="S64" s="53"/>
      <c r="T64" s="43">
        <v>8</v>
      </c>
      <c r="U64" s="19">
        <f t="shared" ref="U64:W64" si="61">(C64+F64+I64+L64+O64+R64)</f>
        <v>44</v>
      </c>
      <c r="V64" s="19">
        <f t="shared" si="61"/>
        <v>19</v>
      </c>
      <c r="W64" s="19">
        <f t="shared" si="61"/>
        <v>30</v>
      </c>
      <c r="X64" s="64">
        <f t="shared" si="44"/>
        <v>176</v>
      </c>
      <c r="Y64" s="64">
        <f t="shared" si="45"/>
        <v>135.71428571428572</v>
      </c>
      <c r="Z64" s="64">
        <f t="shared" si="46"/>
        <v>750</v>
      </c>
    </row>
    <row r="65" spans="1:26" ht="14.25" customHeight="1">
      <c r="A65" s="8">
        <v>57</v>
      </c>
      <c r="B65" s="9" t="s">
        <v>74</v>
      </c>
      <c r="C65" s="38">
        <v>3</v>
      </c>
      <c r="D65" s="38">
        <v>1</v>
      </c>
      <c r="E65" s="38">
        <v>1</v>
      </c>
      <c r="F65" s="39">
        <v>5</v>
      </c>
      <c r="G65" s="39">
        <v>4</v>
      </c>
      <c r="H65" s="39">
        <v>1</v>
      </c>
      <c r="I65" s="40">
        <v>3</v>
      </c>
      <c r="J65" s="40">
        <v>4.5</v>
      </c>
      <c r="K65" s="13">
        <v>2</v>
      </c>
      <c r="L65" s="14">
        <v>3</v>
      </c>
      <c r="M65" s="14">
        <v>2</v>
      </c>
      <c r="N65" s="14">
        <v>2</v>
      </c>
      <c r="O65" s="38">
        <v>3</v>
      </c>
      <c r="P65" s="38">
        <v>1</v>
      </c>
      <c r="Q65" s="39">
        <v>1</v>
      </c>
      <c r="R65" s="43">
        <v>3</v>
      </c>
      <c r="S65" s="53"/>
      <c r="T65" s="43">
        <v>2</v>
      </c>
      <c r="U65" s="19">
        <f t="shared" ref="U65:W65" si="62">(C65+F65+I65+L65+O65+R65)</f>
        <v>20</v>
      </c>
      <c r="V65" s="19">
        <f t="shared" si="62"/>
        <v>12.5</v>
      </c>
      <c r="W65" s="19">
        <f t="shared" si="62"/>
        <v>9</v>
      </c>
      <c r="X65" s="64">
        <f t="shared" si="44"/>
        <v>80</v>
      </c>
      <c r="Y65" s="64">
        <f t="shared" si="45"/>
        <v>89.285714285714292</v>
      </c>
      <c r="Z65" s="64">
        <f t="shared" si="46"/>
        <v>225</v>
      </c>
    </row>
    <row r="66" spans="1:26" ht="14.25" customHeight="1">
      <c r="A66" s="8">
        <v>58</v>
      </c>
      <c r="B66" s="9" t="s">
        <v>75</v>
      </c>
      <c r="C66" s="38">
        <v>8</v>
      </c>
      <c r="D66" s="38">
        <v>2</v>
      </c>
      <c r="E66" s="38">
        <v>4</v>
      </c>
      <c r="F66" s="39">
        <v>8</v>
      </c>
      <c r="G66" s="39">
        <v>4</v>
      </c>
      <c r="H66" s="39">
        <v>4</v>
      </c>
      <c r="I66" s="40">
        <v>8</v>
      </c>
      <c r="J66" s="40">
        <v>6</v>
      </c>
      <c r="K66" s="13">
        <v>4</v>
      </c>
      <c r="L66" s="14">
        <v>6</v>
      </c>
      <c r="M66" s="14">
        <v>4</v>
      </c>
      <c r="N66" s="14">
        <v>3</v>
      </c>
      <c r="O66" s="38">
        <v>8</v>
      </c>
      <c r="P66" s="38">
        <v>2</v>
      </c>
      <c r="Q66" s="39">
        <v>4</v>
      </c>
      <c r="R66" s="43">
        <v>5</v>
      </c>
      <c r="S66" s="53"/>
      <c r="T66" s="43">
        <v>8</v>
      </c>
      <c r="U66" s="19">
        <f t="shared" ref="U66:W66" si="63">(C66+F66+I66+L66+O66+R66)</f>
        <v>43</v>
      </c>
      <c r="V66" s="19">
        <f t="shared" si="63"/>
        <v>18</v>
      </c>
      <c r="W66" s="19">
        <f t="shared" si="63"/>
        <v>27</v>
      </c>
      <c r="X66" s="64">
        <f t="shared" si="44"/>
        <v>172</v>
      </c>
      <c r="Y66" s="64">
        <f t="shared" si="45"/>
        <v>128.57142857142858</v>
      </c>
      <c r="Z66" s="64">
        <f t="shared" si="46"/>
        <v>675</v>
      </c>
    </row>
    <row r="67" spans="1:26" ht="15" customHeight="1">
      <c r="A67" s="8">
        <v>59</v>
      </c>
      <c r="B67" s="9" t="s">
        <v>76</v>
      </c>
      <c r="C67" s="30">
        <v>6</v>
      </c>
      <c r="D67" s="30">
        <v>2</v>
      </c>
      <c r="E67" s="30">
        <v>2</v>
      </c>
      <c r="F67" s="31">
        <v>9</v>
      </c>
      <c r="G67" s="31">
        <v>3</v>
      </c>
      <c r="H67" s="32">
        <v>3</v>
      </c>
      <c r="I67" s="33">
        <v>6</v>
      </c>
      <c r="J67" s="13">
        <v>6</v>
      </c>
      <c r="K67" s="13">
        <v>4</v>
      </c>
      <c r="L67" s="34">
        <v>5</v>
      </c>
      <c r="M67" s="34">
        <v>6</v>
      </c>
      <c r="N67" s="34">
        <v>3</v>
      </c>
      <c r="O67" s="30">
        <v>6</v>
      </c>
      <c r="P67" s="30">
        <v>2</v>
      </c>
      <c r="Q67" s="32">
        <v>3</v>
      </c>
      <c r="R67" s="37">
        <v>4</v>
      </c>
      <c r="S67" s="18"/>
      <c r="T67" s="37">
        <v>6</v>
      </c>
      <c r="U67" s="19">
        <f t="shared" ref="U67:W67" si="64">(C67+F67+I67+L67+O67+R67)</f>
        <v>36</v>
      </c>
      <c r="V67" s="19">
        <f t="shared" si="64"/>
        <v>19</v>
      </c>
      <c r="W67" s="19">
        <f t="shared" si="64"/>
        <v>21</v>
      </c>
      <c r="X67" s="64">
        <f t="shared" si="44"/>
        <v>144</v>
      </c>
      <c r="Y67" s="64">
        <f t="shared" si="45"/>
        <v>135.71428571428572</v>
      </c>
      <c r="Z67" s="64">
        <f t="shared" si="46"/>
        <v>525</v>
      </c>
    </row>
    <row r="68" spans="1:26" ht="15" customHeight="1">
      <c r="A68" s="8">
        <v>60</v>
      </c>
      <c r="B68" s="9" t="s">
        <v>77</v>
      </c>
      <c r="C68" s="10">
        <v>6</v>
      </c>
      <c r="D68" s="10">
        <v>2</v>
      </c>
      <c r="E68" s="10">
        <v>3</v>
      </c>
      <c r="F68" s="11">
        <v>9</v>
      </c>
      <c r="G68" s="11">
        <v>4</v>
      </c>
      <c r="H68" s="11">
        <v>4</v>
      </c>
      <c r="I68" s="13">
        <v>8</v>
      </c>
      <c r="J68" s="13">
        <v>6</v>
      </c>
      <c r="K68" s="13">
        <v>5</v>
      </c>
      <c r="L68" s="14">
        <v>6</v>
      </c>
      <c r="M68" s="14">
        <v>6</v>
      </c>
      <c r="N68" s="14">
        <v>3</v>
      </c>
      <c r="O68" s="10">
        <v>6</v>
      </c>
      <c r="P68" s="10">
        <v>2</v>
      </c>
      <c r="Q68" s="11">
        <v>4</v>
      </c>
      <c r="R68" s="17">
        <v>4</v>
      </c>
      <c r="S68" s="18"/>
      <c r="T68" s="17">
        <v>7</v>
      </c>
      <c r="U68" s="19">
        <f t="shared" ref="U68:W68" si="65">(C68+F68+I68+L68+O68+R68)</f>
        <v>39</v>
      </c>
      <c r="V68" s="19">
        <f t="shared" si="65"/>
        <v>20</v>
      </c>
      <c r="W68" s="19">
        <f t="shared" si="65"/>
        <v>26</v>
      </c>
      <c r="X68" s="64">
        <f t="shared" si="44"/>
        <v>156</v>
      </c>
      <c r="Y68" s="64">
        <f t="shared" si="45"/>
        <v>142.85714285714286</v>
      </c>
      <c r="Z68" s="64">
        <f t="shared" si="46"/>
        <v>650</v>
      </c>
    </row>
    <row r="69" spans="1:26" ht="15" customHeight="1">
      <c r="A69" s="8">
        <v>61</v>
      </c>
      <c r="B69" s="9" t="s">
        <v>78</v>
      </c>
      <c r="C69" s="10">
        <v>8</v>
      </c>
      <c r="D69" s="10">
        <v>2</v>
      </c>
      <c r="E69" s="10">
        <v>3</v>
      </c>
      <c r="F69" s="11">
        <v>9</v>
      </c>
      <c r="G69" s="11">
        <v>6</v>
      </c>
      <c r="H69" s="11">
        <v>4</v>
      </c>
      <c r="I69" s="13">
        <v>9</v>
      </c>
      <c r="J69" s="13">
        <v>7.5</v>
      </c>
      <c r="K69" s="13">
        <v>6</v>
      </c>
      <c r="L69" s="14">
        <v>7</v>
      </c>
      <c r="M69" s="14">
        <v>6</v>
      </c>
      <c r="N69" s="14">
        <v>3</v>
      </c>
      <c r="O69" s="10">
        <v>8</v>
      </c>
      <c r="P69" s="10">
        <v>2</v>
      </c>
      <c r="Q69" s="11">
        <v>4</v>
      </c>
      <c r="R69" s="17">
        <v>5</v>
      </c>
      <c r="S69" s="18"/>
      <c r="T69" s="17">
        <v>7</v>
      </c>
      <c r="U69" s="19">
        <f t="shared" ref="U69:W69" si="66">(C69+F69+I69+L69+O69+R69)</f>
        <v>46</v>
      </c>
      <c r="V69" s="19">
        <f t="shared" si="66"/>
        <v>23.5</v>
      </c>
      <c r="W69" s="19">
        <f t="shared" si="66"/>
        <v>27</v>
      </c>
      <c r="X69" s="64">
        <f t="shared" si="44"/>
        <v>184</v>
      </c>
      <c r="Y69" s="64">
        <f t="shared" si="45"/>
        <v>167.85714285714286</v>
      </c>
      <c r="Z69" s="64">
        <f t="shared" si="46"/>
        <v>675</v>
      </c>
    </row>
    <row r="70" spans="1:26" ht="15" customHeight="1">
      <c r="A70" s="8">
        <v>62</v>
      </c>
      <c r="B70" s="9" t="s">
        <v>79</v>
      </c>
      <c r="C70" s="38">
        <v>7</v>
      </c>
      <c r="D70" s="38">
        <v>3</v>
      </c>
      <c r="E70" s="38">
        <v>3</v>
      </c>
      <c r="F70" s="39">
        <v>10</v>
      </c>
      <c r="G70" s="39">
        <v>4</v>
      </c>
      <c r="H70" s="39">
        <v>5</v>
      </c>
      <c r="I70" s="40">
        <v>7</v>
      </c>
      <c r="J70" s="40">
        <v>7.5</v>
      </c>
      <c r="K70" s="13">
        <v>4</v>
      </c>
      <c r="L70" s="14">
        <v>7</v>
      </c>
      <c r="M70" s="14">
        <v>6</v>
      </c>
      <c r="N70" s="14">
        <v>3</v>
      </c>
      <c r="O70" s="38">
        <v>7</v>
      </c>
      <c r="P70" s="38">
        <v>3</v>
      </c>
      <c r="Q70" s="39">
        <v>5</v>
      </c>
      <c r="R70" s="43">
        <v>6</v>
      </c>
      <c r="S70" s="18"/>
      <c r="T70" s="43">
        <v>8</v>
      </c>
      <c r="U70" s="19">
        <f t="shared" ref="U70:W70" si="67">(C70+F70+I70+L70+O70+R70)</f>
        <v>44</v>
      </c>
      <c r="V70" s="19">
        <f t="shared" si="67"/>
        <v>23.5</v>
      </c>
      <c r="W70" s="19">
        <f t="shared" si="67"/>
        <v>28</v>
      </c>
      <c r="X70" s="64">
        <f t="shared" si="44"/>
        <v>176</v>
      </c>
      <c r="Y70" s="64">
        <f t="shared" si="45"/>
        <v>167.85714285714286</v>
      </c>
      <c r="Z70" s="64">
        <f t="shared" si="46"/>
        <v>700</v>
      </c>
    </row>
    <row r="71" spans="1:26" ht="15" customHeight="1">
      <c r="A71" s="8">
        <v>63</v>
      </c>
      <c r="B71" s="9" t="s">
        <v>80</v>
      </c>
      <c r="C71" s="38">
        <v>7</v>
      </c>
      <c r="D71" s="38">
        <v>3</v>
      </c>
      <c r="E71" s="38">
        <v>5</v>
      </c>
      <c r="F71" s="39">
        <v>9</v>
      </c>
      <c r="G71" s="39">
        <v>6</v>
      </c>
      <c r="H71" s="39">
        <v>5</v>
      </c>
      <c r="I71" s="40">
        <v>7</v>
      </c>
      <c r="J71" s="40">
        <v>6</v>
      </c>
      <c r="K71" s="13">
        <v>6</v>
      </c>
      <c r="L71" s="14">
        <v>6</v>
      </c>
      <c r="M71" s="14">
        <v>6</v>
      </c>
      <c r="N71" s="14">
        <v>2</v>
      </c>
      <c r="O71" s="38">
        <v>7</v>
      </c>
      <c r="P71" s="38">
        <v>3</v>
      </c>
      <c r="Q71" s="39">
        <v>5</v>
      </c>
      <c r="R71" s="43">
        <v>6</v>
      </c>
      <c r="S71" s="18"/>
      <c r="T71" s="43">
        <v>6</v>
      </c>
      <c r="U71" s="19">
        <f t="shared" ref="U71:W71" si="68">(C71+F71+I71+L71+O71+R71)</f>
        <v>42</v>
      </c>
      <c r="V71" s="19">
        <f t="shared" si="68"/>
        <v>24</v>
      </c>
      <c r="W71" s="19">
        <f t="shared" si="68"/>
        <v>29</v>
      </c>
      <c r="X71" s="64">
        <f t="shared" si="44"/>
        <v>168</v>
      </c>
      <c r="Y71" s="64">
        <f t="shared" si="45"/>
        <v>171.42857142857142</v>
      </c>
      <c r="Z71" s="64">
        <f t="shared" si="46"/>
        <v>725</v>
      </c>
    </row>
    <row r="72" spans="1:26" ht="15" customHeight="1">
      <c r="A72" s="8">
        <v>64</v>
      </c>
      <c r="B72" s="9" t="s">
        <v>81</v>
      </c>
      <c r="C72" s="38">
        <v>9</v>
      </c>
      <c r="D72" s="38">
        <v>3</v>
      </c>
      <c r="E72" s="38">
        <v>4</v>
      </c>
      <c r="F72" s="39">
        <v>11</v>
      </c>
      <c r="G72" s="39">
        <v>5</v>
      </c>
      <c r="H72" s="39">
        <v>5</v>
      </c>
      <c r="I72" s="40">
        <v>9</v>
      </c>
      <c r="J72" s="40">
        <v>9</v>
      </c>
      <c r="K72" s="13">
        <v>5</v>
      </c>
      <c r="L72" s="14">
        <v>7</v>
      </c>
      <c r="M72" s="14">
        <v>6</v>
      </c>
      <c r="N72" s="14">
        <v>4</v>
      </c>
      <c r="O72" s="38">
        <v>9</v>
      </c>
      <c r="P72" s="38">
        <v>3</v>
      </c>
      <c r="Q72" s="39">
        <v>5</v>
      </c>
      <c r="R72" s="43">
        <v>6</v>
      </c>
      <c r="S72" s="18"/>
      <c r="T72" s="43">
        <v>9</v>
      </c>
      <c r="U72" s="19">
        <f t="shared" ref="U72:W72" si="69">(C72+F72+I72+L72+O72+R72)</f>
        <v>51</v>
      </c>
      <c r="V72" s="19">
        <f t="shared" si="69"/>
        <v>26</v>
      </c>
      <c r="W72" s="19">
        <f t="shared" si="69"/>
        <v>32</v>
      </c>
      <c r="X72" s="64">
        <f t="shared" si="44"/>
        <v>204</v>
      </c>
      <c r="Y72" s="64">
        <f t="shared" si="45"/>
        <v>185.71428571428572</v>
      </c>
      <c r="Z72" s="64">
        <f t="shared" si="46"/>
        <v>800</v>
      </c>
    </row>
    <row r="73" spans="1:26" ht="15" customHeight="1">
      <c r="A73" s="8">
        <v>65</v>
      </c>
      <c r="B73" s="9" t="s">
        <v>82</v>
      </c>
      <c r="C73" s="38">
        <v>7</v>
      </c>
      <c r="D73" s="38">
        <v>2</v>
      </c>
      <c r="E73" s="38">
        <v>4</v>
      </c>
      <c r="F73" s="39">
        <v>9</v>
      </c>
      <c r="G73" s="39">
        <v>4</v>
      </c>
      <c r="H73" s="39">
        <v>5</v>
      </c>
      <c r="I73" s="40">
        <v>7</v>
      </c>
      <c r="J73" s="40">
        <v>6</v>
      </c>
      <c r="K73" s="13">
        <v>5</v>
      </c>
      <c r="L73" s="14">
        <v>5</v>
      </c>
      <c r="M73" s="14">
        <v>6</v>
      </c>
      <c r="N73" s="14">
        <v>3</v>
      </c>
      <c r="O73" s="38">
        <v>7</v>
      </c>
      <c r="P73" s="38">
        <v>2</v>
      </c>
      <c r="Q73" s="39">
        <v>5</v>
      </c>
      <c r="R73" s="43">
        <v>5</v>
      </c>
      <c r="S73" s="18"/>
      <c r="T73" s="43">
        <v>7</v>
      </c>
      <c r="U73" s="19">
        <f t="shared" ref="U73:W73" si="70">(C73+F73+I73+L73+O73+R73)</f>
        <v>40</v>
      </c>
      <c r="V73" s="19">
        <f t="shared" si="70"/>
        <v>20</v>
      </c>
      <c r="W73" s="19">
        <f t="shared" si="70"/>
        <v>29</v>
      </c>
      <c r="X73" s="64">
        <f t="shared" si="44"/>
        <v>160</v>
      </c>
      <c r="Y73" s="64">
        <f t="shared" si="45"/>
        <v>142.85714285714286</v>
      </c>
      <c r="Z73" s="64">
        <f t="shared" si="46"/>
        <v>725</v>
      </c>
    </row>
    <row r="74" spans="1:26" ht="15" customHeight="1">
      <c r="A74" s="8">
        <v>66</v>
      </c>
      <c r="B74" s="9" t="s">
        <v>83</v>
      </c>
      <c r="C74" s="38">
        <v>8</v>
      </c>
      <c r="D74" s="38">
        <v>3</v>
      </c>
      <c r="E74" s="38">
        <v>4</v>
      </c>
      <c r="F74" s="39">
        <v>12</v>
      </c>
      <c r="G74" s="39">
        <v>6</v>
      </c>
      <c r="H74" s="39">
        <v>5</v>
      </c>
      <c r="I74" s="40">
        <v>8</v>
      </c>
      <c r="J74" s="40">
        <v>9</v>
      </c>
      <c r="K74" s="13">
        <v>5</v>
      </c>
      <c r="L74" s="14">
        <v>7</v>
      </c>
      <c r="M74" s="14">
        <v>6</v>
      </c>
      <c r="N74" s="14">
        <v>4</v>
      </c>
      <c r="O74" s="38">
        <v>8</v>
      </c>
      <c r="P74" s="38">
        <v>3</v>
      </c>
      <c r="Q74" s="39">
        <v>5</v>
      </c>
      <c r="R74" s="43">
        <v>6</v>
      </c>
      <c r="S74" s="18"/>
      <c r="T74" s="43">
        <v>8</v>
      </c>
      <c r="U74" s="19">
        <f t="shared" ref="U74:W74" si="71">(C74+F74+I74+L74+O74+R74)</f>
        <v>49</v>
      </c>
      <c r="V74" s="19">
        <f t="shared" si="71"/>
        <v>27</v>
      </c>
      <c r="W74" s="19">
        <f t="shared" si="71"/>
        <v>31</v>
      </c>
      <c r="X74" s="64">
        <f t="shared" si="44"/>
        <v>196</v>
      </c>
      <c r="Y74" s="64">
        <f t="shared" si="45"/>
        <v>192.85714285714286</v>
      </c>
      <c r="Z74" s="64">
        <f t="shared" si="46"/>
        <v>775</v>
      </c>
    </row>
    <row r="75" spans="1:26" ht="15" customHeight="1">
      <c r="A75" s="8">
        <v>67</v>
      </c>
      <c r="B75" s="9" t="s">
        <v>84</v>
      </c>
      <c r="C75" s="38">
        <v>4</v>
      </c>
      <c r="D75" s="38">
        <v>2</v>
      </c>
      <c r="E75" s="38">
        <v>3</v>
      </c>
      <c r="F75" s="39">
        <v>6</v>
      </c>
      <c r="G75" s="39">
        <v>3</v>
      </c>
      <c r="H75" s="39">
        <v>3</v>
      </c>
      <c r="I75" s="40">
        <v>2</v>
      </c>
      <c r="J75" s="40">
        <v>4.5</v>
      </c>
      <c r="K75" s="13">
        <v>2</v>
      </c>
      <c r="L75" s="14">
        <v>4</v>
      </c>
      <c r="M75" s="14">
        <v>6</v>
      </c>
      <c r="N75" s="14">
        <v>1</v>
      </c>
      <c r="O75" s="38">
        <v>4</v>
      </c>
      <c r="P75" s="38">
        <v>2</v>
      </c>
      <c r="Q75" s="39">
        <v>3</v>
      </c>
      <c r="R75" s="43">
        <v>4</v>
      </c>
      <c r="S75" s="18"/>
      <c r="T75" s="43">
        <v>3</v>
      </c>
      <c r="U75" s="19">
        <f t="shared" ref="U75:W75" si="72">(C75+F75+I75+L75+O75+R75)</f>
        <v>24</v>
      </c>
      <c r="V75" s="19">
        <f t="shared" si="72"/>
        <v>17.5</v>
      </c>
      <c r="W75" s="19">
        <f t="shared" si="72"/>
        <v>15</v>
      </c>
      <c r="X75" s="64">
        <f t="shared" si="44"/>
        <v>96</v>
      </c>
      <c r="Y75" s="64">
        <f t="shared" si="45"/>
        <v>125</v>
      </c>
      <c r="Z75" s="64">
        <f t="shared" si="46"/>
        <v>375</v>
      </c>
    </row>
    <row r="76" spans="1:26" ht="15" customHeight="1">
      <c r="A76" s="8">
        <v>68</v>
      </c>
      <c r="B76" s="9" t="s">
        <v>85</v>
      </c>
      <c r="C76" s="38">
        <v>8</v>
      </c>
      <c r="D76" s="38">
        <v>2</v>
      </c>
      <c r="E76" s="38">
        <v>1</v>
      </c>
      <c r="F76" s="39">
        <v>7</v>
      </c>
      <c r="G76" s="39">
        <v>4</v>
      </c>
      <c r="H76" s="39">
        <v>2</v>
      </c>
      <c r="I76" s="40">
        <v>8</v>
      </c>
      <c r="J76" s="40">
        <v>6</v>
      </c>
      <c r="K76" s="13">
        <v>3</v>
      </c>
      <c r="L76" s="14">
        <v>6</v>
      </c>
      <c r="M76" s="14">
        <v>4</v>
      </c>
      <c r="N76" s="14">
        <v>3</v>
      </c>
      <c r="O76" s="38">
        <v>8</v>
      </c>
      <c r="P76" s="38">
        <v>2</v>
      </c>
      <c r="Q76" s="39">
        <v>2</v>
      </c>
      <c r="R76" s="43">
        <v>4</v>
      </c>
      <c r="S76" s="53"/>
      <c r="T76" s="43">
        <v>7</v>
      </c>
      <c r="U76" s="19">
        <f t="shared" ref="U76:W76" si="73">(C76+F76+I76+L76+O76+R76)</f>
        <v>41</v>
      </c>
      <c r="V76" s="19">
        <f t="shared" si="73"/>
        <v>18</v>
      </c>
      <c r="W76" s="19">
        <f t="shared" si="73"/>
        <v>18</v>
      </c>
      <c r="X76" s="64">
        <f t="shared" si="44"/>
        <v>164</v>
      </c>
      <c r="Y76" s="64">
        <f t="shared" si="45"/>
        <v>128.57142857142858</v>
      </c>
      <c r="Z76" s="64">
        <f t="shared" si="46"/>
        <v>450</v>
      </c>
    </row>
    <row r="77" spans="1:26" ht="15" customHeight="1">
      <c r="A77" s="8">
        <v>69</v>
      </c>
      <c r="B77" s="9" t="s">
        <v>86</v>
      </c>
      <c r="C77" s="38">
        <v>8</v>
      </c>
      <c r="D77" s="38">
        <v>2</v>
      </c>
      <c r="E77" s="38">
        <v>3</v>
      </c>
      <c r="F77" s="39">
        <v>8</v>
      </c>
      <c r="G77" s="39">
        <v>4</v>
      </c>
      <c r="H77" s="39">
        <v>3</v>
      </c>
      <c r="I77" s="40">
        <v>8</v>
      </c>
      <c r="J77" s="40">
        <v>6</v>
      </c>
      <c r="K77" s="13">
        <v>4</v>
      </c>
      <c r="L77" s="14">
        <v>6</v>
      </c>
      <c r="M77" s="14">
        <v>2</v>
      </c>
      <c r="N77" s="14">
        <v>3</v>
      </c>
      <c r="O77" s="38">
        <v>8</v>
      </c>
      <c r="P77" s="38">
        <v>2</v>
      </c>
      <c r="Q77" s="39">
        <v>3</v>
      </c>
      <c r="R77" s="43">
        <v>4</v>
      </c>
      <c r="S77" s="53"/>
      <c r="T77" s="43">
        <v>6</v>
      </c>
      <c r="U77" s="19">
        <f t="shared" ref="U77:W77" si="74">(C77+F77+I77+L77+O77+R77)</f>
        <v>42</v>
      </c>
      <c r="V77" s="19">
        <f t="shared" si="74"/>
        <v>16</v>
      </c>
      <c r="W77" s="19">
        <f t="shared" si="74"/>
        <v>22</v>
      </c>
      <c r="X77" s="64">
        <f t="shared" si="44"/>
        <v>168</v>
      </c>
      <c r="Y77" s="64">
        <f t="shared" si="45"/>
        <v>114.28571428571429</v>
      </c>
      <c r="Z77" s="64">
        <f t="shared" si="46"/>
        <v>550</v>
      </c>
    </row>
    <row r="78" spans="1:26" ht="15" customHeight="1">
      <c r="A78" s="8">
        <v>70</v>
      </c>
      <c r="B78" s="9" t="s">
        <v>87</v>
      </c>
      <c r="C78" s="38">
        <v>8</v>
      </c>
      <c r="D78" s="38">
        <v>3</v>
      </c>
      <c r="E78" s="38">
        <v>4</v>
      </c>
      <c r="F78" s="39">
        <v>11</v>
      </c>
      <c r="G78" s="39">
        <v>4</v>
      </c>
      <c r="H78" s="39">
        <v>5</v>
      </c>
      <c r="I78" s="40">
        <v>9</v>
      </c>
      <c r="J78" s="40">
        <v>9</v>
      </c>
      <c r="K78" s="13">
        <v>5</v>
      </c>
      <c r="L78" s="14">
        <v>7</v>
      </c>
      <c r="M78" s="14">
        <v>4</v>
      </c>
      <c r="N78" s="14">
        <v>4</v>
      </c>
      <c r="O78" s="38">
        <v>8</v>
      </c>
      <c r="P78" s="38">
        <v>3</v>
      </c>
      <c r="Q78" s="39">
        <v>5</v>
      </c>
      <c r="R78" s="43">
        <v>6</v>
      </c>
      <c r="S78" s="53"/>
      <c r="T78" s="43">
        <v>9</v>
      </c>
      <c r="U78" s="19">
        <f t="shared" ref="U78:W78" si="75">(C78+F78+I78+L78+O78+R78)</f>
        <v>49</v>
      </c>
      <c r="V78" s="19">
        <f t="shared" si="75"/>
        <v>23</v>
      </c>
      <c r="W78" s="19">
        <f t="shared" si="75"/>
        <v>32</v>
      </c>
      <c r="X78" s="64">
        <f t="shared" si="44"/>
        <v>196</v>
      </c>
      <c r="Y78" s="64">
        <f t="shared" si="45"/>
        <v>164.28571428571428</v>
      </c>
      <c r="Z78" s="64">
        <f t="shared" si="46"/>
        <v>800</v>
      </c>
    </row>
    <row r="79" spans="1:26" ht="15" customHeight="1">
      <c r="A79" s="8">
        <v>71</v>
      </c>
      <c r="B79" s="9" t="s">
        <v>88</v>
      </c>
      <c r="C79" s="38">
        <v>7</v>
      </c>
      <c r="D79" s="38">
        <v>2</v>
      </c>
      <c r="E79" s="38">
        <v>4</v>
      </c>
      <c r="F79" s="39">
        <v>8</v>
      </c>
      <c r="G79" s="39">
        <v>4</v>
      </c>
      <c r="H79" s="39">
        <v>5</v>
      </c>
      <c r="I79" s="40">
        <v>8</v>
      </c>
      <c r="J79" s="40">
        <v>4.5</v>
      </c>
      <c r="K79" s="13">
        <v>6</v>
      </c>
      <c r="L79" s="14">
        <v>4</v>
      </c>
      <c r="M79" s="14">
        <v>6</v>
      </c>
      <c r="N79" s="14">
        <v>3</v>
      </c>
      <c r="O79" s="38">
        <v>7</v>
      </c>
      <c r="P79" s="38">
        <v>2</v>
      </c>
      <c r="Q79" s="39">
        <v>5</v>
      </c>
      <c r="R79" s="43">
        <v>4</v>
      </c>
      <c r="S79" s="53"/>
      <c r="T79" s="43">
        <v>7</v>
      </c>
      <c r="U79" s="19">
        <f t="shared" ref="U79:W79" si="76">(C79+F79+I79+L79+O79+R79)</f>
        <v>38</v>
      </c>
      <c r="V79" s="19">
        <f t="shared" si="76"/>
        <v>18.5</v>
      </c>
      <c r="W79" s="19">
        <f t="shared" si="76"/>
        <v>30</v>
      </c>
      <c r="X79" s="64">
        <f t="shared" si="44"/>
        <v>152</v>
      </c>
      <c r="Y79" s="64">
        <f t="shared" si="45"/>
        <v>132.14285714285714</v>
      </c>
      <c r="Z79" s="64">
        <f t="shared" si="46"/>
        <v>750</v>
      </c>
    </row>
    <row r="80" spans="1:26" ht="15" customHeight="1">
      <c r="A80" s="8">
        <v>72</v>
      </c>
      <c r="B80" s="9" t="s">
        <v>89</v>
      </c>
      <c r="C80" s="38">
        <v>8</v>
      </c>
      <c r="D80" s="38">
        <v>3</v>
      </c>
      <c r="E80" s="38">
        <v>3</v>
      </c>
      <c r="F80" s="39">
        <v>10</v>
      </c>
      <c r="G80" s="39">
        <v>5</v>
      </c>
      <c r="H80" s="39">
        <v>5</v>
      </c>
      <c r="I80" s="40">
        <v>8</v>
      </c>
      <c r="J80" s="40">
        <v>7.5</v>
      </c>
      <c r="K80" s="13">
        <v>5</v>
      </c>
      <c r="L80" s="14">
        <v>7</v>
      </c>
      <c r="M80" s="14">
        <v>6</v>
      </c>
      <c r="N80" s="14">
        <v>3</v>
      </c>
      <c r="O80" s="38">
        <v>8</v>
      </c>
      <c r="P80" s="38">
        <v>3</v>
      </c>
      <c r="Q80" s="39">
        <v>5</v>
      </c>
      <c r="R80" s="43">
        <v>6</v>
      </c>
      <c r="S80" s="53"/>
      <c r="T80" s="43">
        <v>8</v>
      </c>
      <c r="U80" s="19">
        <f t="shared" ref="U80:W80" si="77">(C80+F80+I80+L80+O80+R80)</f>
        <v>47</v>
      </c>
      <c r="V80" s="19">
        <f t="shared" si="77"/>
        <v>24.5</v>
      </c>
      <c r="W80" s="19">
        <f t="shared" si="77"/>
        <v>29</v>
      </c>
      <c r="X80" s="64">
        <f t="shared" si="44"/>
        <v>188</v>
      </c>
      <c r="Y80" s="64">
        <f t="shared" si="45"/>
        <v>175</v>
      </c>
      <c r="Z80" s="64">
        <f t="shared" si="46"/>
        <v>725</v>
      </c>
    </row>
    <row r="81" spans="1:26" ht="15" customHeight="1">
      <c r="A81" s="8">
        <v>73</v>
      </c>
      <c r="B81" s="9" t="s">
        <v>90</v>
      </c>
      <c r="C81" s="38">
        <v>8</v>
      </c>
      <c r="D81" s="38">
        <v>2</v>
      </c>
      <c r="E81" s="38">
        <v>4</v>
      </c>
      <c r="F81" s="39">
        <v>8</v>
      </c>
      <c r="G81" s="39">
        <v>5</v>
      </c>
      <c r="H81" s="39">
        <v>4</v>
      </c>
      <c r="I81" s="40">
        <v>9</v>
      </c>
      <c r="J81" s="40">
        <v>6</v>
      </c>
      <c r="K81" s="13">
        <v>6</v>
      </c>
      <c r="L81" s="14">
        <v>6</v>
      </c>
      <c r="M81" s="14">
        <v>6</v>
      </c>
      <c r="N81" s="14">
        <v>3</v>
      </c>
      <c r="O81" s="38">
        <v>8</v>
      </c>
      <c r="P81" s="38">
        <v>2</v>
      </c>
      <c r="Q81" s="39">
        <v>4</v>
      </c>
      <c r="R81" s="43">
        <v>4</v>
      </c>
      <c r="S81" s="53"/>
      <c r="T81" s="43">
        <v>6</v>
      </c>
      <c r="U81" s="19">
        <f t="shared" ref="U81:W81" si="78">(C81+F81+I81+L81+O81+R81)</f>
        <v>43</v>
      </c>
      <c r="V81" s="19">
        <f t="shared" si="78"/>
        <v>21</v>
      </c>
      <c r="W81" s="19">
        <f t="shared" si="78"/>
        <v>27</v>
      </c>
      <c r="X81" s="64">
        <f t="shared" si="44"/>
        <v>172</v>
      </c>
      <c r="Y81" s="64">
        <f t="shared" si="45"/>
        <v>150</v>
      </c>
      <c r="Z81" s="64">
        <f t="shared" si="46"/>
        <v>675</v>
      </c>
    </row>
    <row r="82" spans="1:26" ht="15" customHeight="1">
      <c r="A82" s="8">
        <v>74</v>
      </c>
      <c r="B82" s="9" t="s">
        <v>91</v>
      </c>
      <c r="C82" s="38">
        <v>8</v>
      </c>
      <c r="D82" s="38">
        <v>3</v>
      </c>
      <c r="E82" s="38">
        <v>4</v>
      </c>
      <c r="F82" s="39">
        <v>12</v>
      </c>
      <c r="G82" s="39">
        <v>6</v>
      </c>
      <c r="H82" s="39">
        <v>5</v>
      </c>
      <c r="I82" s="40">
        <v>9</v>
      </c>
      <c r="J82" s="40">
        <v>10.5</v>
      </c>
      <c r="K82" s="13">
        <v>5</v>
      </c>
      <c r="L82" s="14">
        <v>7</v>
      </c>
      <c r="M82" s="14">
        <v>6</v>
      </c>
      <c r="N82" s="14">
        <v>5</v>
      </c>
      <c r="O82" s="38">
        <v>8</v>
      </c>
      <c r="P82" s="38">
        <v>3</v>
      </c>
      <c r="Q82" s="39">
        <v>5</v>
      </c>
      <c r="R82" s="43">
        <v>7</v>
      </c>
      <c r="S82" s="53"/>
      <c r="T82" s="43">
        <v>9</v>
      </c>
      <c r="U82" s="19">
        <f t="shared" ref="U82:W82" si="79">(C82+F82+I82+L82+O82+R82)</f>
        <v>51</v>
      </c>
      <c r="V82" s="19">
        <f t="shared" si="79"/>
        <v>28.5</v>
      </c>
      <c r="W82" s="19">
        <f t="shared" si="79"/>
        <v>33</v>
      </c>
      <c r="X82" s="64">
        <f t="shared" si="44"/>
        <v>204</v>
      </c>
      <c r="Y82" s="64">
        <f t="shared" si="45"/>
        <v>203.57142857142858</v>
      </c>
      <c r="Z82" s="64">
        <f t="shared" si="46"/>
        <v>825</v>
      </c>
    </row>
    <row r="83" spans="1:26" ht="15" customHeight="1">
      <c r="A83" s="8">
        <v>75</v>
      </c>
      <c r="B83" s="9" t="s">
        <v>92</v>
      </c>
      <c r="C83" s="38">
        <v>6</v>
      </c>
      <c r="D83" s="38">
        <v>2</v>
      </c>
      <c r="E83" s="38">
        <v>4</v>
      </c>
      <c r="F83" s="39">
        <v>9</v>
      </c>
      <c r="G83" s="39">
        <v>3</v>
      </c>
      <c r="H83" s="39">
        <v>4</v>
      </c>
      <c r="I83" s="40">
        <v>6</v>
      </c>
      <c r="J83" s="40">
        <v>6</v>
      </c>
      <c r="K83" s="13">
        <v>4</v>
      </c>
      <c r="L83" s="14">
        <v>5</v>
      </c>
      <c r="M83" s="14">
        <v>6</v>
      </c>
      <c r="N83" s="14">
        <v>3</v>
      </c>
      <c r="O83" s="38">
        <v>6</v>
      </c>
      <c r="P83" s="38">
        <v>2</v>
      </c>
      <c r="Q83" s="39">
        <v>4</v>
      </c>
      <c r="R83" s="43">
        <v>4</v>
      </c>
      <c r="S83" s="53"/>
      <c r="T83" s="43">
        <v>6</v>
      </c>
      <c r="U83" s="19">
        <f t="shared" ref="U83:W83" si="80">(C83+F83+I83+L83+O83+R83)</f>
        <v>36</v>
      </c>
      <c r="V83" s="19">
        <f t="shared" si="80"/>
        <v>19</v>
      </c>
      <c r="W83" s="19">
        <f t="shared" si="80"/>
        <v>25</v>
      </c>
      <c r="X83" s="64">
        <f t="shared" si="44"/>
        <v>144</v>
      </c>
      <c r="Y83" s="64">
        <f t="shared" si="45"/>
        <v>135.71428571428572</v>
      </c>
      <c r="Z83" s="64">
        <f t="shared" si="46"/>
        <v>625</v>
      </c>
    </row>
    <row r="84" spans="1:26" ht="15" customHeight="1">
      <c r="A84" s="8">
        <v>76</v>
      </c>
      <c r="B84" s="9" t="s">
        <v>93</v>
      </c>
      <c r="C84" s="38">
        <v>7</v>
      </c>
      <c r="D84" s="38">
        <v>1</v>
      </c>
      <c r="E84" s="38">
        <v>2</v>
      </c>
      <c r="F84" s="39">
        <v>7</v>
      </c>
      <c r="G84" s="39">
        <v>3</v>
      </c>
      <c r="H84" s="39">
        <v>5</v>
      </c>
      <c r="I84" s="40">
        <v>7</v>
      </c>
      <c r="J84" s="40">
        <v>6</v>
      </c>
      <c r="K84" s="13">
        <v>4</v>
      </c>
      <c r="L84" s="14">
        <v>5</v>
      </c>
      <c r="M84" s="14">
        <v>6</v>
      </c>
      <c r="N84" s="14">
        <v>3</v>
      </c>
      <c r="O84" s="38">
        <v>7</v>
      </c>
      <c r="P84" s="38">
        <v>1</v>
      </c>
      <c r="Q84" s="39">
        <v>5</v>
      </c>
      <c r="R84" s="43">
        <v>4</v>
      </c>
      <c r="S84" s="53"/>
      <c r="T84" s="43">
        <v>7</v>
      </c>
      <c r="U84" s="19">
        <f t="shared" ref="U84:W84" si="81">(C84+F84+I84+L84+O84+R84)</f>
        <v>37</v>
      </c>
      <c r="V84" s="19">
        <f t="shared" si="81"/>
        <v>17</v>
      </c>
      <c r="W84" s="19">
        <f t="shared" si="81"/>
        <v>26</v>
      </c>
      <c r="X84" s="64">
        <f t="shared" si="44"/>
        <v>148</v>
      </c>
      <c r="Y84" s="64">
        <f t="shared" si="45"/>
        <v>121.42857142857143</v>
      </c>
      <c r="Z84" s="64">
        <f t="shared" si="46"/>
        <v>650</v>
      </c>
    </row>
    <row r="85" spans="1:26" ht="15" customHeight="1">
      <c r="A85" s="8">
        <v>77</v>
      </c>
      <c r="B85" s="9" t="s">
        <v>94</v>
      </c>
      <c r="C85" s="38">
        <v>8</v>
      </c>
      <c r="D85" s="38">
        <v>2</v>
      </c>
      <c r="E85" s="38">
        <v>3</v>
      </c>
      <c r="F85" s="39">
        <v>8</v>
      </c>
      <c r="G85" s="39">
        <v>4</v>
      </c>
      <c r="H85" s="39">
        <v>4</v>
      </c>
      <c r="I85" s="40">
        <v>8</v>
      </c>
      <c r="J85" s="40">
        <v>6</v>
      </c>
      <c r="K85" s="13">
        <v>4</v>
      </c>
      <c r="L85" s="14">
        <v>6</v>
      </c>
      <c r="M85" s="14">
        <v>4</v>
      </c>
      <c r="N85" s="14">
        <v>3</v>
      </c>
      <c r="O85" s="38">
        <v>8</v>
      </c>
      <c r="P85" s="38">
        <v>2</v>
      </c>
      <c r="Q85" s="39">
        <v>4</v>
      </c>
      <c r="R85" s="43">
        <v>5</v>
      </c>
      <c r="S85" s="53"/>
      <c r="T85" s="43">
        <v>8</v>
      </c>
      <c r="U85" s="19">
        <f t="shared" ref="U85:W85" si="82">(C85+F85+I85+L85+O85+R85)</f>
        <v>43</v>
      </c>
      <c r="V85" s="19">
        <f t="shared" si="82"/>
        <v>18</v>
      </c>
      <c r="W85" s="19">
        <f t="shared" si="82"/>
        <v>26</v>
      </c>
      <c r="X85" s="64">
        <f t="shared" si="44"/>
        <v>172</v>
      </c>
      <c r="Y85" s="64">
        <f t="shared" si="45"/>
        <v>128.57142857142858</v>
      </c>
      <c r="Z85" s="64">
        <f t="shared" si="46"/>
        <v>650</v>
      </c>
    </row>
    <row r="86" spans="1:26" ht="15" customHeight="1">
      <c r="A86" s="8">
        <v>78</v>
      </c>
      <c r="B86" s="9" t="s">
        <v>95</v>
      </c>
      <c r="C86" s="38">
        <v>8</v>
      </c>
      <c r="D86" s="38">
        <v>2</v>
      </c>
      <c r="E86" s="38">
        <v>4</v>
      </c>
      <c r="F86" s="39">
        <v>7</v>
      </c>
      <c r="G86" s="39">
        <v>5</v>
      </c>
      <c r="H86" s="39">
        <v>5</v>
      </c>
      <c r="I86" s="40">
        <v>9</v>
      </c>
      <c r="J86" s="40">
        <v>6</v>
      </c>
      <c r="K86" s="13">
        <v>6</v>
      </c>
      <c r="L86" s="14">
        <v>6</v>
      </c>
      <c r="M86" s="14">
        <v>6</v>
      </c>
      <c r="N86" s="14">
        <v>3</v>
      </c>
      <c r="O86" s="38">
        <v>8</v>
      </c>
      <c r="P86" s="38">
        <v>2</v>
      </c>
      <c r="Q86" s="39">
        <v>5</v>
      </c>
      <c r="R86" s="43">
        <v>5</v>
      </c>
      <c r="S86" s="53"/>
      <c r="T86" s="43">
        <v>7</v>
      </c>
      <c r="U86" s="19">
        <f t="shared" ref="U86:W86" si="83">(C86+F86+I86+L86+O86+R86)</f>
        <v>43</v>
      </c>
      <c r="V86" s="19">
        <f t="shared" si="83"/>
        <v>21</v>
      </c>
      <c r="W86" s="19">
        <f t="shared" si="83"/>
        <v>30</v>
      </c>
      <c r="X86" s="64">
        <f t="shared" si="44"/>
        <v>172</v>
      </c>
      <c r="Y86" s="64">
        <f t="shared" si="45"/>
        <v>150</v>
      </c>
      <c r="Z86" s="64">
        <f t="shared" si="46"/>
        <v>750</v>
      </c>
    </row>
    <row r="87" spans="1:26" ht="15" customHeight="1">
      <c r="A87" s="8">
        <v>79</v>
      </c>
      <c r="B87" s="9" t="s">
        <v>96</v>
      </c>
      <c r="C87" s="38">
        <v>8</v>
      </c>
      <c r="D87" s="38">
        <v>2</v>
      </c>
      <c r="E87" s="38">
        <v>4</v>
      </c>
      <c r="F87" s="39">
        <v>7</v>
      </c>
      <c r="G87" s="39">
        <v>4</v>
      </c>
      <c r="H87" s="39">
        <v>5</v>
      </c>
      <c r="I87" s="40">
        <v>8</v>
      </c>
      <c r="J87" s="40">
        <v>6</v>
      </c>
      <c r="K87" s="13">
        <v>5</v>
      </c>
      <c r="L87" s="14">
        <v>6</v>
      </c>
      <c r="M87" s="14">
        <v>6</v>
      </c>
      <c r="N87" s="14">
        <v>3</v>
      </c>
      <c r="O87" s="38">
        <v>8</v>
      </c>
      <c r="P87" s="38">
        <v>2</v>
      </c>
      <c r="Q87" s="39">
        <v>5</v>
      </c>
      <c r="R87" s="43">
        <v>5</v>
      </c>
      <c r="S87" s="53"/>
      <c r="T87" s="43">
        <v>7</v>
      </c>
      <c r="U87" s="19">
        <f t="shared" ref="U87:W87" si="84">(C87+F87+I87+L87+O87+R87)</f>
        <v>42</v>
      </c>
      <c r="V87" s="19">
        <f t="shared" si="84"/>
        <v>20</v>
      </c>
      <c r="W87" s="19">
        <f t="shared" si="84"/>
        <v>29</v>
      </c>
      <c r="X87" s="64">
        <f t="shared" si="44"/>
        <v>168</v>
      </c>
      <c r="Y87" s="64">
        <f t="shared" si="45"/>
        <v>142.85714285714286</v>
      </c>
      <c r="Z87" s="64">
        <f t="shared" si="46"/>
        <v>725</v>
      </c>
    </row>
    <row r="88" spans="1:26" ht="15" customHeight="1">
      <c r="A88" s="8">
        <v>80</v>
      </c>
      <c r="B88" s="9" t="s">
        <v>97</v>
      </c>
      <c r="C88" s="38">
        <v>4</v>
      </c>
      <c r="D88" s="38">
        <v>1</v>
      </c>
      <c r="E88" s="38">
        <v>4</v>
      </c>
      <c r="F88" s="39">
        <v>4</v>
      </c>
      <c r="G88" s="39">
        <v>3</v>
      </c>
      <c r="H88" s="39">
        <v>3</v>
      </c>
      <c r="I88" s="40">
        <v>4</v>
      </c>
      <c r="J88" s="40">
        <v>4.5</v>
      </c>
      <c r="K88" s="13">
        <v>3</v>
      </c>
      <c r="L88" s="14">
        <v>3</v>
      </c>
      <c r="M88" s="14">
        <v>6</v>
      </c>
      <c r="N88" s="14">
        <v>2</v>
      </c>
      <c r="O88" s="38">
        <v>4</v>
      </c>
      <c r="P88" s="38">
        <v>1</v>
      </c>
      <c r="Q88" s="39">
        <v>3</v>
      </c>
      <c r="R88" s="43">
        <v>3</v>
      </c>
      <c r="S88" s="53"/>
      <c r="T88" s="43">
        <v>3</v>
      </c>
      <c r="U88" s="19">
        <f t="shared" ref="U88:W88" si="85">(C88+F88+I88+L88+O88+R88)</f>
        <v>22</v>
      </c>
      <c r="V88" s="19">
        <f t="shared" si="85"/>
        <v>15.5</v>
      </c>
      <c r="W88" s="19">
        <f t="shared" si="85"/>
        <v>18</v>
      </c>
      <c r="X88" s="64">
        <f t="shared" si="44"/>
        <v>88</v>
      </c>
      <c r="Y88" s="64">
        <f t="shared" si="45"/>
        <v>110.71428571428571</v>
      </c>
      <c r="Z88" s="64">
        <f t="shared" si="46"/>
        <v>450</v>
      </c>
    </row>
    <row r="89" spans="1:26" ht="15" customHeight="1">
      <c r="A89" s="8">
        <v>81</v>
      </c>
      <c r="B89" s="9" t="s">
        <v>98</v>
      </c>
      <c r="C89" s="38">
        <v>7</v>
      </c>
      <c r="D89" s="38">
        <v>2</v>
      </c>
      <c r="E89" s="38">
        <v>1</v>
      </c>
      <c r="F89" s="39">
        <v>10</v>
      </c>
      <c r="G89" s="39">
        <v>4</v>
      </c>
      <c r="H89" s="39">
        <v>3</v>
      </c>
      <c r="I89" s="40">
        <v>5</v>
      </c>
      <c r="J89" s="40">
        <v>9</v>
      </c>
      <c r="K89" s="13">
        <v>4</v>
      </c>
      <c r="L89" s="14">
        <v>5</v>
      </c>
      <c r="M89" s="14">
        <v>6</v>
      </c>
      <c r="N89" s="14">
        <v>4</v>
      </c>
      <c r="O89" s="38">
        <v>7</v>
      </c>
      <c r="P89" s="38">
        <v>2</v>
      </c>
      <c r="Q89" s="39">
        <v>3</v>
      </c>
      <c r="R89" s="43">
        <v>4</v>
      </c>
      <c r="S89" s="53"/>
      <c r="T89" s="43">
        <v>7</v>
      </c>
      <c r="U89" s="19">
        <f t="shared" ref="U89:W89" si="86">(C89+F89+I89+L89+O89+R89)</f>
        <v>38</v>
      </c>
      <c r="V89" s="19">
        <f t="shared" si="86"/>
        <v>23</v>
      </c>
      <c r="W89" s="19">
        <f t="shared" si="86"/>
        <v>22</v>
      </c>
      <c r="X89" s="64">
        <f t="shared" si="44"/>
        <v>152</v>
      </c>
      <c r="Y89" s="64">
        <f t="shared" si="45"/>
        <v>164.28571428571428</v>
      </c>
      <c r="Z89" s="64">
        <f t="shared" si="46"/>
        <v>550</v>
      </c>
    </row>
    <row r="90" spans="1:26" ht="15" customHeight="1">
      <c r="A90" s="8">
        <v>82</v>
      </c>
      <c r="B90" s="9" t="s">
        <v>99</v>
      </c>
      <c r="C90" s="38">
        <v>6</v>
      </c>
      <c r="D90" s="38">
        <v>0</v>
      </c>
      <c r="E90" s="38">
        <v>1</v>
      </c>
      <c r="F90" s="39">
        <v>3</v>
      </c>
      <c r="G90" s="39">
        <v>2</v>
      </c>
      <c r="H90" s="39">
        <v>1</v>
      </c>
      <c r="I90" s="40">
        <v>5</v>
      </c>
      <c r="J90" s="40">
        <v>3</v>
      </c>
      <c r="K90" s="13">
        <v>2</v>
      </c>
      <c r="L90" s="14">
        <v>2</v>
      </c>
      <c r="M90" s="14">
        <v>6</v>
      </c>
      <c r="N90" s="14">
        <v>1</v>
      </c>
      <c r="O90" s="38">
        <v>6</v>
      </c>
      <c r="P90" s="38">
        <v>0</v>
      </c>
      <c r="Q90" s="39">
        <v>1</v>
      </c>
      <c r="R90" s="43">
        <v>1</v>
      </c>
      <c r="S90" s="53"/>
      <c r="T90" s="43">
        <v>2</v>
      </c>
      <c r="U90" s="19">
        <f t="shared" ref="U90:W90" si="87">(C90+F90+I90+L90+O90+R90)</f>
        <v>23</v>
      </c>
      <c r="V90" s="19">
        <f t="shared" si="87"/>
        <v>11</v>
      </c>
      <c r="W90" s="19">
        <f t="shared" si="87"/>
        <v>8</v>
      </c>
      <c r="X90" s="64">
        <f t="shared" si="44"/>
        <v>92</v>
      </c>
      <c r="Y90" s="64">
        <f t="shared" si="45"/>
        <v>78.571428571428569</v>
      </c>
      <c r="Z90" s="64">
        <f t="shared" si="46"/>
        <v>200</v>
      </c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81"/>
      <c r="O110" s="60"/>
      <c r="P110" s="60"/>
      <c r="Q110" s="60"/>
      <c r="R110" s="60"/>
      <c r="S110" s="81"/>
      <c r="T110" s="60"/>
      <c r="U110" s="82"/>
      <c r="V110" s="82"/>
      <c r="W110" s="82"/>
      <c r="X110" s="83"/>
      <c r="Y110" s="83"/>
      <c r="Z110" s="83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81"/>
      <c r="O111" s="60"/>
      <c r="P111" s="60"/>
      <c r="Q111" s="60"/>
      <c r="R111" s="60"/>
      <c r="S111" s="81"/>
      <c r="T111" s="60"/>
      <c r="U111" s="82"/>
      <c r="V111" s="82"/>
      <c r="W111" s="82"/>
      <c r="X111" s="83"/>
      <c r="Y111" s="83"/>
      <c r="Z111" s="83"/>
    </row>
    <row r="112" spans="1:26" ht="38.25" customHeight="1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5"/>
      <c r="O112" s="84"/>
      <c r="P112" s="84"/>
      <c r="Q112" s="84"/>
      <c r="R112" s="84"/>
      <c r="S112" s="85"/>
      <c r="T112" s="84"/>
      <c r="U112" s="86"/>
      <c r="V112" s="86"/>
      <c r="W112" s="86"/>
      <c r="X112" s="87"/>
      <c r="Y112" s="87"/>
      <c r="Z112" s="87"/>
    </row>
    <row r="113" spans="1:26" ht="14.2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1"/>
      <c r="O113" s="88"/>
      <c r="P113" s="88"/>
      <c r="Q113" s="88"/>
      <c r="R113" s="88"/>
      <c r="S113" s="81"/>
      <c r="T113" s="88"/>
      <c r="U113" s="82"/>
      <c r="V113" s="82"/>
      <c r="W113" s="82"/>
      <c r="X113" s="83"/>
      <c r="Y113" s="83"/>
      <c r="Z113" s="83"/>
    </row>
    <row r="114" spans="1:26" ht="14.2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1"/>
      <c r="O114" s="88"/>
      <c r="P114" s="88"/>
      <c r="Q114" s="88"/>
      <c r="R114" s="88"/>
      <c r="S114" s="81"/>
      <c r="T114" s="88"/>
      <c r="U114" s="82"/>
      <c r="V114" s="82"/>
      <c r="W114" s="82"/>
      <c r="X114" s="83"/>
      <c r="Y114" s="83"/>
      <c r="Z114" s="83"/>
    </row>
    <row r="115" spans="1:26" ht="14.2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1"/>
      <c r="O115" s="88"/>
      <c r="P115" s="88"/>
      <c r="Q115" s="88"/>
      <c r="R115" s="88"/>
      <c r="S115" s="81"/>
      <c r="T115" s="88"/>
      <c r="U115" s="82"/>
      <c r="V115" s="82"/>
      <c r="W115" s="82"/>
      <c r="X115" s="83"/>
      <c r="Y115" s="83"/>
      <c r="Z115" s="83"/>
    </row>
    <row r="116" spans="1:26" ht="14.2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1"/>
      <c r="O116" s="88"/>
      <c r="P116" s="88"/>
      <c r="Q116" s="88"/>
      <c r="R116" s="88"/>
      <c r="S116" s="81"/>
      <c r="T116" s="88"/>
      <c r="U116" s="82"/>
      <c r="V116" s="82"/>
      <c r="W116" s="82"/>
      <c r="X116" s="83"/>
      <c r="Y116" s="83"/>
      <c r="Z116" s="83"/>
    </row>
    <row r="117" spans="1:26" ht="14.2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1"/>
      <c r="O117" s="88"/>
      <c r="P117" s="88"/>
      <c r="Q117" s="88"/>
      <c r="R117" s="88"/>
      <c r="S117" s="81"/>
      <c r="T117" s="88"/>
      <c r="U117" s="82"/>
      <c r="V117" s="82"/>
      <c r="W117" s="82"/>
      <c r="X117" s="83"/>
      <c r="Y117" s="83"/>
      <c r="Z117" s="83"/>
    </row>
    <row r="118" spans="1:26" ht="14.2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1"/>
      <c r="O118" s="88"/>
      <c r="P118" s="88"/>
      <c r="Q118" s="88"/>
      <c r="R118" s="88"/>
      <c r="S118" s="81"/>
      <c r="T118" s="88"/>
      <c r="U118" s="82"/>
      <c r="V118" s="82"/>
      <c r="W118" s="82"/>
      <c r="X118" s="83"/>
      <c r="Y118" s="83"/>
      <c r="Z118" s="83"/>
    </row>
    <row r="119" spans="1:26" ht="14.2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1"/>
      <c r="O119" s="88"/>
      <c r="P119" s="88"/>
      <c r="Q119" s="88"/>
      <c r="R119" s="88"/>
      <c r="S119" s="81"/>
      <c r="T119" s="88"/>
      <c r="U119" s="82"/>
      <c r="V119" s="82"/>
      <c r="W119" s="82"/>
      <c r="X119" s="83"/>
      <c r="Y119" s="83"/>
      <c r="Z119" s="83"/>
    </row>
    <row r="120" spans="1:26" ht="14.2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1"/>
      <c r="O120" s="88"/>
      <c r="P120" s="88"/>
      <c r="Q120" s="88"/>
      <c r="R120" s="88"/>
      <c r="S120" s="81"/>
      <c r="T120" s="88"/>
      <c r="U120" s="82"/>
      <c r="V120" s="82"/>
      <c r="W120" s="82"/>
      <c r="X120" s="83"/>
      <c r="Y120" s="83"/>
      <c r="Z120" s="83"/>
    </row>
    <row r="121" spans="1:26" ht="14.2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1"/>
      <c r="O121" s="88"/>
      <c r="P121" s="88"/>
      <c r="Q121" s="88"/>
      <c r="R121" s="88"/>
      <c r="S121" s="81"/>
      <c r="T121" s="88"/>
      <c r="U121" s="82"/>
      <c r="V121" s="82"/>
      <c r="W121" s="82"/>
      <c r="X121" s="83"/>
      <c r="Y121" s="83"/>
      <c r="Z121" s="83"/>
    </row>
    <row r="122" spans="1:26" ht="14.2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1"/>
      <c r="O122" s="88"/>
      <c r="P122" s="88"/>
      <c r="Q122" s="88"/>
      <c r="R122" s="88"/>
      <c r="S122" s="81"/>
      <c r="T122" s="88"/>
      <c r="U122" s="82"/>
      <c r="V122" s="82"/>
      <c r="W122" s="82"/>
      <c r="X122" s="83"/>
      <c r="Y122" s="83"/>
      <c r="Z122" s="83"/>
    </row>
    <row r="123" spans="1:26" ht="14.2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1"/>
      <c r="O123" s="88"/>
      <c r="P123" s="88"/>
      <c r="Q123" s="88"/>
      <c r="R123" s="88"/>
      <c r="S123" s="81"/>
      <c r="T123" s="88"/>
      <c r="U123" s="82"/>
      <c r="V123" s="82"/>
      <c r="W123" s="82"/>
      <c r="X123" s="83"/>
      <c r="Y123" s="83"/>
      <c r="Z123" s="83"/>
    </row>
    <row r="124" spans="1:26" ht="14.2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1"/>
      <c r="O124" s="88"/>
      <c r="P124" s="88"/>
      <c r="Q124" s="88"/>
      <c r="R124" s="88"/>
      <c r="S124" s="81"/>
      <c r="T124" s="88"/>
      <c r="U124" s="82"/>
      <c r="V124" s="82"/>
      <c r="W124" s="82"/>
      <c r="X124" s="83"/>
      <c r="Y124" s="83"/>
      <c r="Z124" s="83"/>
    </row>
    <row r="125" spans="1:26" ht="14.2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1"/>
      <c r="O125" s="88"/>
      <c r="P125" s="88"/>
      <c r="Q125" s="88"/>
      <c r="R125" s="88"/>
      <c r="S125" s="81"/>
      <c r="T125" s="88"/>
      <c r="U125" s="82"/>
      <c r="V125" s="82"/>
      <c r="W125" s="82"/>
      <c r="X125" s="83"/>
      <c r="Y125" s="83"/>
      <c r="Z125" s="83"/>
    </row>
    <row r="126" spans="1:26" ht="14.2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1"/>
      <c r="O126" s="88"/>
      <c r="P126" s="88"/>
      <c r="Q126" s="88"/>
      <c r="R126" s="88"/>
      <c r="S126" s="81"/>
      <c r="T126" s="88"/>
      <c r="U126" s="82"/>
      <c r="V126" s="82"/>
      <c r="W126" s="82"/>
      <c r="X126" s="83"/>
      <c r="Y126" s="83"/>
      <c r="Z126" s="83"/>
    </row>
    <row r="127" spans="1:26" ht="14.2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1"/>
      <c r="O127" s="88"/>
      <c r="P127" s="88"/>
      <c r="Q127" s="88"/>
      <c r="R127" s="88"/>
      <c r="S127" s="81"/>
      <c r="T127" s="88"/>
      <c r="U127" s="82"/>
      <c r="V127" s="82"/>
      <c r="W127" s="82"/>
      <c r="X127" s="83"/>
      <c r="Y127" s="83"/>
      <c r="Z127" s="83"/>
    </row>
    <row r="128" spans="1:26" ht="14.2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1"/>
      <c r="O128" s="88"/>
      <c r="P128" s="88"/>
      <c r="Q128" s="88"/>
      <c r="R128" s="88"/>
      <c r="S128" s="81"/>
      <c r="T128" s="88"/>
      <c r="U128" s="82"/>
      <c r="V128" s="82"/>
      <c r="W128" s="82"/>
      <c r="X128" s="83"/>
      <c r="Y128" s="83"/>
      <c r="Z128" s="83"/>
    </row>
    <row r="129" spans="1:26" ht="14.2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1"/>
      <c r="O129" s="88"/>
      <c r="P129" s="88"/>
      <c r="Q129" s="88"/>
      <c r="R129" s="88"/>
      <c r="S129" s="81"/>
      <c r="T129" s="88"/>
      <c r="U129" s="82"/>
      <c r="V129" s="82"/>
      <c r="W129" s="82"/>
      <c r="X129" s="83"/>
      <c r="Y129" s="83"/>
      <c r="Z129" s="83"/>
    </row>
    <row r="130" spans="1:26" ht="14.2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1"/>
      <c r="O130" s="88"/>
      <c r="P130" s="88"/>
      <c r="Q130" s="88"/>
      <c r="R130" s="88"/>
      <c r="S130" s="81"/>
      <c r="T130" s="88"/>
      <c r="U130" s="82"/>
      <c r="V130" s="82"/>
      <c r="W130" s="82"/>
      <c r="X130" s="83"/>
      <c r="Y130" s="83"/>
      <c r="Z130" s="83"/>
    </row>
    <row r="131" spans="1:26" ht="14.2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1"/>
      <c r="O131" s="88"/>
      <c r="P131" s="88"/>
      <c r="Q131" s="88"/>
      <c r="R131" s="88"/>
      <c r="S131" s="81"/>
      <c r="T131" s="88"/>
      <c r="U131" s="82"/>
      <c r="V131" s="82"/>
      <c r="W131" s="82"/>
      <c r="X131" s="83"/>
      <c r="Y131" s="83"/>
      <c r="Z131" s="83"/>
    </row>
    <row r="132" spans="1:26" ht="14.2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1"/>
      <c r="O132" s="88"/>
      <c r="P132" s="88"/>
      <c r="Q132" s="88"/>
      <c r="R132" s="88"/>
      <c r="S132" s="81"/>
      <c r="T132" s="88"/>
      <c r="U132" s="82"/>
      <c r="V132" s="82"/>
      <c r="W132" s="82"/>
      <c r="X132" s="83"/>
      <c r="Y132" s="83"/>
      <c r="Z132" s="83"/>
    </row>
    <row r="133" spans="1:26" ht="14.2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1"/>
      <c r="O133" s="88"/>
      <c r="P133" s="88"/>
      <c r="Q133" s="88"/>
      <c r="R133" s="88"/>
      <c r="S133" s="81"/>
      <c r="T133" s="88"/>
      <c r="U133" s="82"/>
      <c r="V133" s="82"/>
      <c r="W133" s="82"/>
      <c r="X133" s="83"/>
      <c r="Y133" s="83"/>
      <c r="Z133" s="83"/>
    </row>
    <row r="134" spans="1:26" ht="14.2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1"/>
      <c r="O134" s="88"/>
      <c r="P134" s="88"/>
      <c r="Q134" s="88"/>
      <c r="R134" s="88"/>
      <c r="S134" s="81"/>
      <c r="T134" s="88"/>
      <c r="U134" s="82"/>
      <c r="V134" s="82"/>
      <c r="W134" s="82"/>
      <c r="X134" s="83"/>
      <c r="Y134" s="83"/>
      <c r="Z134" s="83"/>
    </row>
    <row r="135" spans="1:26" ht="14.2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1"/>
      <c r="O135" s="88"/>
      <c r="P135" s="88"/>
      <c r="Q135" s="88"/>
      <c r="R135" s="88"/>
      <c r="S135" s="81"/>
      <c r="T135" s="88"/>
      <c r="U135" s="82"/>
      <c r="V135" s="82"/>
      <c r="W135" s="82"/>
      <c r="X135" s="83"/>
      <c r="Y135" s="83"/>
      <c r="Z135" s="83"/>
    </row>
    <row r="136" spans="1:26" ht="14.2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1"/>
      <c r="O136" s="88"/>
      <c r="P136" s="88"/>
      <c r="Q136" s="88"/>
      <c r="R136" s="88"/>
      <c r="S136" s="81"/>
      <c r="T136" s="88"/>
      <c r="U136" s="82"/>
      <c r="V136" s="82"/>
      <c r="W136" s="82"/>
      <c r="X136" s="83"/>
      <c r="Y136" s="83"/>
      <c r="Z136" s="83"/>
    </row>
    <row r="137" spans="1:26" ht="14.2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1"/>
      <c r="O137" s="88"/>
      <c r="P137" s="88"/>
      <c r="Q137" s="88"/>
      <c r="R137" s="88"/>
      <c r="S137" s="81"/>
      <c r="T137" s="88"/>
      <c r="U137" s="82"/>
      <c r="V137" s="82"/>
      <c r="W137" s="82"/>
      <c r="X137" s="83"/>
      <c r="Y137" s="83"/>
      <c r="Z137" s="83"/>
    </row>
    <row r="138" spans="1:26" ht="14.2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1"/>
      <c r="O138" s="88"/>
      <c r="P138" s="88"/>
      <c r="Q138" s="88"/>
      <c r="R138" s="88"/>
      <c r="S138" s="81"/>
      <c r="T138" s="88"/>
      <c r="U138" s="82"/>
      <c r="V138" s="82"/>
      <c r="W138" s="82"/>
      <c r="X138" s="83"/>
      <c r="Y138" s="83"/>
      <c r="Z138" s="83"/>
    </row>
    <row r="139" spans="1:26" ht="14.2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1"/>
      <c r="O139" s="88"/>
      <c r="P139" s="88"/>
      <c r="Q139" s="88"/>
      <c r="R139" s="88"/>
      <c r="S139" s="81"/>
      <c r="T139" s="88"/>
      <c r="U139" s="82"/>
      <c r="V139" s="82"/>
      <c r="W139" s="82"/>
      <c r="X139" s="83"/>
      <c r="Y139" s="83"/>
      <c r="Z139" s="83"/>
    </row>
    <row r="140" spans="1:26" ht="14.2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1"/>
      <c r="O140" s="88"/>
      <c r="P140" s="88"/>
      <c r="Q140" s="88"/>
      <c r="R140" s="88"/>
      <c r="S140" s="81"/>
      <c r="T140" s="88"/>
      <c r="U140" s="82"/>
      <c r="V140" s="82"/>
      <c r="W140" s="82"/>
      <c r="X140" s="83"/>
      <c r="Y140" s="83"/>
      <c r="Z140" s="83"/>
    </row>
    <row r="141" spans="1:26" ht="14.2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9"/>
      <c r="V141" s="89"/>
      <c r="W141" s="89"/>
      <c r="X141" s="88"/>
      <c r="Y141" s="88"/>
      <c r="Z141" s="88"/>
    </row>
    <row r="142" spans="1:26" ht="14.2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9"/>
      <c r="V142" s="89"/>
      <c r="W142" s="89"/>
      <c r="X142" s="88"/>
      <c r="Y142" s="88"/>
      <c r="Z142" s="88"/>
    </row>
    <row r="143" spans="1:26" ht="14.2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9"/>
      <c r="V143" s="89"/>
      <c r="W143" s="89"/>
      <c r="X143" s="88"/>
      <c r="Y143" s="88"/>
      <c r="Z143" s="88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59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36" customHeight="1">
      <c r="A4" s="160" t="s">
        <v>110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56" t="s">
        <v>2</v>
      </c>
      <c r="B5" s="137"/>
      <c r="C5" s="161" t="s">
        <v>3</v>
      </c>
      <c r="D5" s="136"/>
      <c r="E5" s="137"/>
      <c r="F5" s="162" t="s">
        <v>4</v>
      </c>
      <c r="G5" s="136"/>
      <c r="H5" s="137"/>
      <c r="I5" s="163" t="s">
        <v>5</v>
      </c>
      <c r="J5" s="136"/>
      <c r="K5" s="137"/>
      <c r="L5" s="164" t="s">
        <v>6</v>
      </c>
      <c r="M5" s="136"/>
      <c r="N5" s="137"/>
      <c r="O5" s="155" t="s">
        <v>7</v>
      </c>
      <c r="P5" s="136"/>
      <c r="Q5" s="137"/>
      <c r="R5" s="156" t="s">
        <v>8</v>
      </c>
      <c r="S5" s="136"/>
      <c r="T5" s="137"/>
      <c r="U5" s="157" t="s">
        <v>9</v>
      </c>
      <c r="V5" s="136"/>
      <c r="W5" s="137"/>
      <c r="X5" s="158" t="s">
        <v>10</v>
      </c>
      <c r="Y5" s="136"/>
      <c r="Z5" s="137"/>
    </row>
    <row r="6" spans="1:26" ht="14.25" customHeight="1">
      <c r="A6" s="9" t="s">
        <v>11</v>
      </c>
      <c r="B6" s="9" t="s">
        <v>12</v>
      </c>
      <c r="C6" s="90" t="s">
        <v>13</v>
      </c>
      <c r="D6" s="90" t="s">
        <v>14</v>
      </c>
      <c r="E6" s="90" t="s">
        <v>15</v>
      </c>
      <c r="F6" s="90" t="s">
        <v>13</v>
      </c>
      <c r="G6" s="90" t="s">
        <v>14</v>
      </c>
      <c r="H6" s="90" t="s">
        <v>15</v>
      </c>
      <c r="I6" s="90" t="s">
        <v>13</v>
      </c>
      <c r="J6" s="90" t="s">
        <v>14</v>
      </c>
      <c r="K6" s="90" t="s">
        <v>15</v>
      </c>
      <c r="L6" s="90" t="s">
        <v>13</v>
      </c>
      <c r="M6" s="90" t="s">
        <v>14</v>
      </c>
      <c r="N6" s="90" t="s">
        <v>15</v>
      </c>
      <c r="O6" s="90" t="s">
        <v>13</v>
      </c>
      <c r="P6" s="90" t="s">
        <v>14</v>
      </c>
      <c r="Q6" s="90" t="s">
        <v>15</v>
      </c>
      <c r="R6" s="90" t="s">
        <v>13</v>
      </c>
      <c r="S6" s="90" t="s">
        <v>14</v>
      </c>
      <c r="T6" s="90" t="s">
        <v>15</v>
      </c>
      <c r="U6" s="90" t="s">
        <v>13</v>
      </c>
      <c r="V6" s="90" t="s">
        <v>14</v>
      </c>
      <c r="W6" s="90" t="s">
        <v>15</v>
      </c>
      <c r="X6" s="90" t="s">
        <v>13</v>
      </c>
      <c r="Y6" s="90" t="s">
        <v>14</v>
      </c>
      <c r="Z6" s="90" t="s">
        <v>15</v>
      </c>
    </row>
    <row r="7" spans="1:26" ht="14.25" customHeight="1">
      <c r="A7" s="6"/>
      <c r="B7" s="6" t="s">
        <v>16</v>
      </c>
      <c r="C7" s="91">
        <v>3</v>
      </c>
      <c r="D7" s="91">
        <v>2</v>
      </c>
      <c r="E7" s="91">
        <v>0</v>
      </c>
      <c r="F7" s="91">
        <v>5</v>
      </c>
      <c r="G7" s="91">
        <v>2</v>
      </c>
      <c r="H7" s="91">
        <v>1</v>
      </c>
      <c r="I7" s="91">
        <v>3</v>
      </c>
      <c r="J7" s="91">
        <v>3</v>
      </c>
      <c r="K7" s="91">
        <v>1</v>
      </c>
      <c r="L7" s="91">
        <v>3</v>
      </c>
      <c r="M7" s="91">
        <v>2</v>
      </c>
      <c r="N7" s="91">
        <v>2</v>
      </c>
      <c r="O7" s="91">
        <v>5</v>
      </c>
      <c r="P7" s="91">
        <v>2</v>
      </c>
      <c r="Q7" s="91">
        <v>1</v>
      </c>
      <c r="R7" s="91">
        <v>2</v>
      </c>
      <c r="S7" s="55"/>
      <c r="T7" s="91">
        <v>3</v>
      </c>
      <c r="U7" s="6"/>
      <c r="V7" s="6"/>
      <c r="W7" s="6"/>
      <c r="X7" s="55"/>
      <c r="Y7" s="55"/>
      <c r="Z7" s="55"/>
    </row>
    <row r="8" spans="1:26" ht="14.25" customHeight="1">
      <c r="A8" s="8">
        <v>1</v>
      </c>
      <c r="B8" s="9" t="s">
        <v>17</v>
      </c>
      <c r="C8" s="10">
        <v>3</v>
      </c>
      <c r="D8" s="10">
        <v>2</v>
      </c>
      <c r="E8" s="10">
        <v>0</v>
      </c>
      <c r="F8" s="11">
        <v>5</v>
      </c>
      <c r="G8" s="11">
        <v>2</v>
      </c>
      <c r="H8" s="11">
        <v>1</v>
      </c>
      <c r="I8" s="13">
        <v>3</v>
      </c>
      <c r="J8" s="13">
        <v>3</v>
      </c>
      <c r="K8" s="11">
        <v>1</v>
      </c>
      <c r="L8" s="14">
        <v>3</v>
      </c>
      <c r="M8" s="14">
        <v>2</v>
      </c>
      <c r="N8" s="14">
        <v>2</v>
      </c>
      <c r="O8" s="11">
        <v>5</v>
      </c>
      <c r="P8" s="10">
        <v>2</v>
      </c>
      <c r="Q8" s="11">
        <v>1</v>
      </c>
      <c r="R8" s="17">
        <v>2</v>
      </c>
      <c r="S8" s="18"/>
      <c r="T8" s="17">
        <v>3</v>
      </c>
      <c r="U8" s="19">
        <f t="shared" ref="U8:W8" si="0">(C8+F8+I8+L8+O8+R8)</f>
        <v>21</v>
      </c>
      <c r="V8" s="19">
        <f t="shared" si="0"/>
        <v>11</v>
      </c>
      <c r="W8" s="19">
        <f t="shared" si="0"/>
        <v>8</v>
      </c>
      <c r="X8" s="92">
        <f t="shared" ref="X8:X47" si="1">(U8*100/25)</f>
        <v>84</v>
      </c>
      <c r="Y8" s="92">
        <f t="shared" ref="Y8:Y47" si="2">(V8*100/14)</f>
        <v>78.571428571428569</v>
      </c>
      <c r="Z8" s="92">
        <f t="shared" ref="Z8:Z47" si="3">(W8*100/4)</f>
        <v>200</v>
      </c>
    </row>
    <row r="9" spans="1:26" ht="14.25" customHeight="1">
      <c r="A9" s="8">
        <v>2</v>
      </c>
      <c r="B9" s="9" t="s">
        <v>18</v>
      </c>
      <c r="C9" s="10">
        <v>2</v>
      </c>
      <c r="D9" s="10">
        <v>1</v>
      </c>
      <c r="E9" s="10">
        <v>0</v>
      </c>
      <c r="F9" s="11">
        <v>3</v>
      </c>
      <c r="G9" s="11">
        <v>1</v>
      </c>
      <c r="H9" s="11">
        <v>1</v>
      </c>
      <c r="I9" s="13">
        <v>2</v>
      </c>
      <c r="J9" s="13">
        <v>2</v>
      </c>
      <c r="K9" s="11">
        <v>1</v>
      </c>
      <c r="L9" s="14">
        <v>2</v>
      </c>
      <c r="M9" s="14">
        <v>2</v>
      </c>
      <c r="N9" s="14">
        <v>1</v>
      </c>
      <c r="O9" s="11">
        <v>3</v>
      </c>
      <c r="P9" s="10">
        <v>1</v>
      </c>
      <c r="Q9" s="11">
        <v>1</v>
      </c>
      <c r="R9" s="17">
        <v>1</v>
      </c>
      <c r="S9" s="18"/>
      <c r="T9" s="17">
        <v>2</v>
      </c>
      <c r="U9" s="19">
        <f t="shared" ref="U9:W9" si="4">(C9+F9+I9+L9+O9+R9)</f>
        <v>13</v>
      </c>
      <c r="V9" s="19">
        <f t="shared" si="4"/>
        <v>7</v>
      </c>
      <c r="W9" s="19">
        <f t="shared" si="4"/>
        <v>6</v>
      </c>
      <c r="X9" s="92">
        <f t="shared" si="1"/>
        <v>52</v>
      </c>
      <c r="Y9" s="92">
        <f t="shared" si="2"/>
        <v>50</v>
      </c>
      <c r="Z9" s="92">
        <f t="shared" si="3"/>
        <v>150</v>
      </c>
    </row>
    <row r="10" spans="1:26" ht="14.25" customHeight="1">
      <c r="A10" s="8">
        <v>3</v>
      </c>
      <c r="B10" s="9" t="s">
        <v>19</v>
      </c>
      <c r="C10" s="10">
        <v>1</v>
      </c>
      <c r="D10" s="10">
        <v>1</v>
      </c>
      <c r="E10" s="10">
        <v>0</v>
      </c>
      <c r="F10" s="11">
        <v>4</v>
      </c>
      <c r="G10" s="11">
        <v>1</v>
      </c>
      <c r="H10" s="11">
        <v>1</v>
      </c>
      <c r="I10" s="13">
        <v>1</v>
      </c>
      <c r="J10" s="13">
        <v>3</v>
      </c>
      <c r="K10" s="11">
        <v>1</v>
      </c>
      <c r="L10" s="14">
        <v>2</v>
      </c>
      <c r="M10" s="14">
        <v>2</v>
      </c>
      <c r="N10" s="14">
        <v>1</v>
      </c>
      <c r="O10" s="11">
        <v>4</v>
      </c>
      <c r="P10" s="10">
        <v>1</v>
      </c>
      <c r="Q10" s="11">
        <v>1</v>
      </c>
      <c r="R10" s="17">
        <v>2</v>
      </c>
      <c r="S10" s="18"/>
      <c r="T10" s="17">
        <v>1</v>
      </c>
      <c r="U10" s="19">
        <f t="shared" ref="U10:W10" si="5">(C10+F10+I10+L10+O10+R10)</f>
        <v>14</v>
      </c>
      <c r="V10" s="19">
        <f t="shared" si="5"/>
        <v>8</v>
      </c>
      <c r="W10" s="19">
        <f t="shared" si="5"/>
        <v>5</v>
      </c>
      <c r="X10" s="92">
        <f t="shared" si="1"/>
        <v>56</v>
      </c>
      <c r="Y10" s="92">
        <f t="shared" si="2"/>
        <v>57.142857142857146</v>
      </c>
      <c r="Z10" s="92">
        <f t="shared" si="3"/>
        <v>125</v>
      </c>
    </row>
    <row r="11" spans="1:26" ht="14.25" customHeight="1">
      <c r="A11" s="8">
        <v>4</v>
      </c>
      <c r="B11" s="9" t="s">
        <v>20</v>
      </c>
      <c r="C11" s="10">
        <v>2</v>
      </c>
      <c r="D11" s="10">
        <v>1</v>
      </c>
      <c r="E11" s="10">
        <v>0</v>
      </c>
      <c r="F11" s="11">
        <v>4</v>
      </c>
      <c r="G11" s="11">
        <v>2</v>
      </c>
      <c r="H11" s="11">
        <v>1</v>
      </c>
      <c r="I11" s="13">
        <v>2</v>
      </c>
      <c r="J11" s="13">
        <v>3</v>
      </c>
      <c r="K11" s="11">
        <v>1</v>
      </c>
      <c r="L11" s="14">
        <v>3</v>
      </c>
      <c r="M11" s="14">
        <v>2</v>
      </c>
      <c r="N11" s="14">
        <v>1</v>
      </c>
      <c r="O11" s="11">
        <v>4</v>
      </c>
      <c r="P11" s="10">
        <v>1</v>
      </c>
      <c r="Q11" s="11">
        <v>1</v>
      </c>
      <c r="R11" s="17">
        <v>2</v>
      </c>
      <c r="S11" s="18"/>
      <c r="T11" s="17">
        <v>2</v>
      </c>
      <c r="U11" s="19">
        <f t="shared" ref="U11:W11" si="6">(C11+F11+I11+L11+O11+R11)</f>
        <v>17</v>
      </c>
      <c r="V11" s="19">
        <f t="shared" si="6"/>
        <v>9</v>
      </c>
      <c r="W11" s="19">
        <f t="shared" si="6"/>
        <v>6</v>
      </c>
      <c r="X11" s="92">
        <f t="shared" si="1"/>
        <v>68</v>
      </c>
      <c r="Y11" s="92">
        <f t="shared" si="2"/>
        <v>64.285714285714292</v>
      </c>
      <c r="Z11" s="92">
        <f t="shared" si="3"/>
        <v>150</v>
      </c>
    </row>
    <row r="12" spans="1:26" ht="14.25" customHeight="1">
      <c r="A12" s="8">
        <v>5</v>
      </c>
      <c r="B12" s="9" t="s">
        <v>21</v>
      </c>
      <c r="C12" s="10">
        <v>2</v>
      </c>
      <c r="D12" s="10">
        <v>1</v>
      </c>
      <c r="E12" s="10">
        <v>0</v>
      </c>
      <c r="F12" s="11">
        <v>4</v>
      </c>
      <c r="G12" s="11">
        <v>2</v>
      </c>
      <c r="H12" s="11">
        <v>1</v>
      </c>
      <c r="I12" s="13">
        <v>2</v>
      </c>
      <c r="J12" s="13">
        <v>3</v>
      </c>
      <c r="K12" s="11">
        <v>1</v>
      </c>
      <c r="L12" s="14">
        <v>3</v>
      </c>
      <c r="M12" s="14">
        <v>2</v>
      </c>
      <c r="N12" s="14">
        <v>1</v>
      </c>
      <c r="O12" s="11">
        <v>4</v>
      </c>
      <c r="P12" s="10">
        <v>1</v>
      </c>
      <c r="Q12" s="11">
        <v>1</v>
      </c>
      <c r="R12" s="17">
        <v>2</v>
      </c>
      <c r="S12" s="18"/>
      <c r="T12" s="17">
        <v>2</v>
      </c>
      <c r="U12" s="19">
        <f t="shared" ref="U12:W12" si="7">(C12+F12+I12+L12+O12+R12)</f>
        <v>17</v>
      </c>
      <c r="V12" s="19">
        <f t="shared" si="7"/>
        <v>9</v>
      </c>
      <c r="W12" s="19">
        <f t="shared" si="7"/>
        <v>6</v>
      </c>
      <c r="X12" s="92">
        <f t="shared" si="1"/>
        <v>68</v>
      </c>
      <c r="Y12" s="92">
        <f t="shared" si="2"/>
        <v>64.285714285714292</v>
      </c>
      <c r="Z12" s="92">
        <f t="shared" si="3"/>
        <v>150</v>
      </c>
    </row>
    <row r="13" spans="1:26" ht="14.25" customHeight="1">
      <c r="A13" s="8">
        <v>6</v>
      </c>
      <c r="B13" s="9" t="s">
        <v>22</v>
      </c>
      <c r="C13" s="10">
        <v>3</v>
      </c>
      <c r="D13" s="10">
        <v>2</v>
      </c>
      <c r="E13" s="10">
        <v>0</v>
      </c>
      <c r="F13" s="11">
        <v>4</v>
      </c>
      <c r="G13" s="11">
        <v>1</v>
      </c>
      <c r="H13" s="11">
        <v>1</v>
      </c>
      <c r="I13" s="13">
        <v>3</v>
      </c>
      <c r="J13" s="13">
        <v>2</v>
      </c>
      <c r="K13" s="11">
        <v>1</v>
      </c>
      <c r="L13" s="14">
        <v>2</v>
      </c>
      <c r="M13" s="14">
        <v>2</v>
      </c>
      <c r="N13" s="14">
        <v>2</v>
      </c>
      <c r="O13" s="11">
        <v>4</v>
      </c>
      <c r="P13" s="10">
        <v>2</v>
      </c>
      <c r="Q13" s="11">
        <v>1</v>
      </c>
      <c r="R13" s="17">
        <v>1</v>
      </c>
      <c r="S13" s="18"/>
      <c r="T13" s="17">
        <v>3</v>
      </c>
      <c r="U13" s="19">
        <f t="shared" ref="U13:W13" si="8">(C13+F13+I13+L13+O13+R13)</f>
        <v>17</v>
      </c>
      <c r="V13" s="19">
        <f t="shared" si="8"/>
        <v>9</v>
      </c>
      <c r="W13" s="19">
        <f t="shared" si="8"/>
        <v>8</v>
      </c>
      <c r="X13" s="92">
        <f t="shared" si="1"/>
        <v>68</v>
      </c>
      <c r="Y13" s="92">
        <f t="shared" si="2"/>
        <v>64.285714285714292</v>
      </c>
      <c r="Z13" s="92">
        <f t="shared" si="3"/>
        <v>200</v>
      </c>
    </row>
    <row r="14" spans="1:26" ht="14.25" customHeight="1">
      <c r="A14" s="8">
        <v>7</v>
      </c>
      <c r="B14" s="9" t="s">
        <v>23</v>
      </c>
      <c r="C14" s="10">
        <v>3</v>
      </c>
      <c r="D14" s="10">
        <v>2</v>
      </c>
      <c r="E14" s="10">
        <v>0</v>
      </c>
      <c r="F14" s="11">
        <v>4</v>
      </c>
      <c r="G14" s="11">
        <v>2</v>
      </c>
      <c r="H14" s="11">
        <v>1</v>
      </c>
      <c r="I14" s="13">
        <v>2</v>
      </c>
      <c r="J14" s="13">
        <v>3</v>
      </c>
      <c r="K14" s="11">
        <v>1</v>
      </c>
      <c r="L14" s="14">
        <v>3</v>
      </c>
      <c r="M14" s="14">
        <v>2</v>
      </c>
      <c r="N14" s="14">
        <v>1</v>
      </c>
      <c r="O14" s="11">
        <v>4</v>
      </c>
      <c r="P14" s="10">
        <v>2</v>
      </c>
      <c r="Q14" s="11">
        <v>1</v>
      </c>
      <c r="R14" s="17">
        <v>2</v>
      </c>
      <c r="S14" s="18"/>
      <c r="T14" s="17">
        <v>3</v>
      </c>
      <c r="U14" s="19">
        <f t="shared" ref="U14:W14" si="9">(C14+F14+I14+L14+O14+R14)</f>
        <v>18</v>
      </c>
      <c r="V14" s="19">
        <f t="shared" si="9"/>
        <v>11</v>
      </c>
      <c r="W14" s="19">
        <f t="shared" si="9"/>
        <v>7</v>
      </c>
      <c r="X14" s="92">
        <f t="shared" si="1"/>
        <v>72</v>
      </c>
      <c r="Y14" s="92">
        <f t="shared" si="2"/>
        <v>78.571428571428569</v>
      </c>
      <c r="Z14" s="92">
        <f t="shared" si="3"/>
        <v>175</v>
      </c>
    </row>
    <row r="15" spans="1:26" ht="14.25" customHeight="1">
      <c r="A15" s="8">
        <v>8</v>
      </c>
      <c r="B15" s="9" t="s">
        <v>24</v>
      </c>
      <c r="C15" s="10">
        <v>3</v>
      </c>
      <c r="D15" s="10">
        <v>2</v>
      </c>
      <c r="E15" s="10">
        <v>0</v>
      </c>
      <c r="F15" s="11">
        <v>4</v>
      </c>
      <c r="G15" s="11">
        <v>2</v>
      </c>
      <c r="H15" s="11">
        <v>1</v>
      </c>
      <c r="I15" s="13">
        <v>3</v>
      </c>
      <c r="J15" s="13">
        <v>3</v>
      </c>
      <c r="K15" s="11">
        <v>1</v>
      </c>
      <c r="L15" s="14">
        <v>3</v>
      </c>
      <c r="M15" s="14">
        <v>2</v>
      </c>
      <c r="N15" s="14">
        <v>1</v>
      </c>
      <c r="O15" s="11">
        <v>4</v>
      </c>
      <c r="P15" s="10">
        <v>2</v>
      </c>
      <c r="Q15" s="11">
        <v>1</v>
      </c>
      <c r="R15" s="17">
        <v>2</v>
      </c>
      <c r="S15" s="18"/>
      <c r="T15" s="17">
        <v>3</v>
      </c>
      <c r="U15" s="19">
        <f t="shared" ref="U15:W15" si="10">(C15+F15+I15+L15+O15+R15)</f>
        <v>19</v>
      </c>
      <c r="V15" s="19">
        <f t="shared" si="10"/>
        <v>11</v>
      </c>
      <c r="W15" s="19">
        <f t="shared" si="10"/>
        <v>7</v>
      </c>
      <c r="X15" s="92">
        <f t="shared" si="1"/>
        <v>76</v>
      </c>
      <c r="Y15" s="92">
        <f t="shared" si="2"/>
        <v>78.571428571428569</v>
      </c>
      <c r="Z15" s="92">
        <f t="shared" si="3"/>
        <v>175</v>
      </c>
    </row>
    <row r="16" spans="1:26" ht="14.25" customHeight="1">
      <c r="A16" s="8">
        <v>9</v>
      </c>
      <c r="B16" s="9" t="s">
        <v>25</v>
      </c>
      <c r="C16" s="10">
        <v>3</v>
      </c>
      <c r="D16" s="10">
        <v>2</v>
      </c>
      <c r="E16" s="10">
        <v>0</v>
      </c>
      <c r="F16" s="11">
        <v>4</v>
      </c>
      <c r="G16" s="11">
        <v>2</v>
      </c>
      <c r="H16" s="11">
        <v>1</v>
      </c>
      <c r="I16" s="13">
        <v>3</v>
      </c>
      <c r="J16" s="13">
        <v>3</v>
      </c>
      <c r="K16" s="11">
        <v>1</v>
      </c>
      <c r="L16" s="14">
        <v>3</v>
      </c>
      <c r="M16" s="14">
        <v>2</v>
      </c>
      <c r="N16" s="14">
        <v>1</v>
      </c>
      <c r="O16" s="11">
        <v>4</v>
      </c>
      <c r="P16" s="10">
        <v>2</v>
      </c>
      <c r="Q16" s="11">
        <v>1</v>
      </c>
      <c r="R16" s="17">
        <v>2</v>
      </c>
      <c r="S16" s="18"/>
      <c r="T16" s="17">
        <v>3</v>
      </c>
      <c r="U16" s="19">
        <f t="shared" ref="U16:W16" si="11">(C16+F16+I16+L16+O16+R16)</f>
        <v>19</v>
      </c>
      <c r="V16" s="19">
        <f t="shared" si="11"/>
        <v>11</v>
      </c>
      <c r="W16" s="19">
        <f t="shared" si="11"/>
        <v>7</v>
      </c>
      <c r="X16" s="92">
        <f t="shared" si="1"/>
        <v>76</v>
      </c>
      <c r="Y16" s="92">
        <f t="shared" si="2"/>
        <v>78.571428571428569</v>
      </c>
      <c r="Z16" s="92">
        <f t="shared" si="3"/>
        <v>175</v>
      </c>
    </row>
    <row r="17" spans="1:26" ht="14.25" customHeight="1">
      <c r="A17" s="8">
        <v>10</v>
      </c>
      <c r="B17" s="9" t="s">
        <v>26</v>
      </c>
      <c r="C17" s="10">
        <v>2</v>
      </c>
      <c r="D17" s="10">
        <v>1</v>
      </c>
      <c r="E17" s="10">
        <v>0</v>
      </c>
      <c r="F17" s="11">
        <v>4</v>
      </c>
      <c r="G17" s="11">
        <v>2</v>
      </c>
      <c r="H17" s="11">
        <v>1</v>
      </c>
      <c r="I17" s="13">
        <v>2</v>
      </c>
      <c r="J17" s="13">
        <v>3</v>
      </c>
      <c r="K17" s="11">
        <v>1</v>
      </c>
      <c r="L17" s="14">
        <v>3</v>
      </c>
      <c r="M17" s="14">
        <v>2</v>
      </c>
      <c r="N17" s="14">
        <v>1</v>
      </c>
      <c r="O17" s="11">
        <v>4</v>
      </c>
      <c r="P17" s="10">
        <v>1</v>
      </c>
      <c r="Q17" s="11">
        <v>1</v>
      </c>
      <c r="R17" s="17">
        <v>2</v>
      </c>
      <c r="S17" s="18"/>
      <c r="T17" s="17">
        <v>2</v>
      </c>
      <c r="U17" s="19">
        <f t="shared" ref="U17:W17" si="12">(C17+F17+I17+L17+O17+R17)</f>
        <v>17</v>
      </c>
      <c r="V17" s="19">
        <f t="shared" si="12"/>
        <v>9</v>
      </c>
      <c r="W17" s="19">
        <f t="shared" si="12"/>
        <v>6</v>
      </c>
      <c r="X17" s="92">
        <f t="shared" si="1"/>
        <v>68</v>
      </c>
      <c r="Y17" s="92">
        <f t="shared" si="2"/>
        <v>64.285714285714292</v>
      </c>
      <c r="Z17" s="92">
        <f t="shared" si="3"/>
        <v>150</v>
      </c>
    </row>
    <row r="18" spans="1:26" ht="14.25" customHeight="1">
      <c r="A18" s="8">
        <v>11</v>
      </c>
      <c r="B18" s="9" t="s">
        <v>27</v>
      </c>
      <c r="C18" s="10">
        <v>3</v>
      </c>
      <c r="D18" s="10">
        <v>2</v>
      </c>
      <c r="E18" s="10">
        <v>0</v>
      </c>
      <c r="F18" s="11">
        <v>5</v>
      </c>
      <c r="G18" s="11">
        <v>2</v>
      </c>
      <c r="H18" s="11">
        <v>1</v>
      </c>
      <c r="I18" s="13">
        <v>3</v>
      </c>
      <c r="J18" s="13">
        <v>3</v>
      </c>
      <c r="K18" s="11">
        <v>1</v>
      </c>
      <c r="L18" s="14">
        <v>3</v>
      </c>
      <c r="M18" s="14">
        <v>2</v>
      </c>
      <c r="N18" s="14">
        <v>2</v>
      </c>
      <c r="O18" s="11">
        <v>5</v>
      </c>
      <c r="P18" s="10">
        <v>2</v>
      </c>
      <c r="Q18" s="11">
        <v>1</v>
      </c>
      <c r="R18" s="17">
        <v>2</v>
      </c>
      <c r="S18" s="18"/>
      <c r="T18" s="17">
        <v>3</v>
      </c>
      <c r="U18" s="19">
        <f t="shared" ref="U18:W18" si="13">(C18+F18+I18+L18+O18+R18)</f>
        <v>21</v>
      </c>
      <c r="V18" s="19">
        <f t="shared" si="13"/>
        <v>11</v>
      </c>
      <c r="W18" s="19">
        <f t="shared" si="13"/>
        <v>8</v>
      </c>
      <c r="X18" s="92">
        <f t="shared" si="1"/>
        <v>84</v>
      </c>
      <c r="Y18" s="92">
        <f t="shared" si="2"/>
        <v>78.571428571428569</v>
      </c>
      <c r="Z18" s="92">
        <f t="shared" si="3"/>
        <v>200</v>
      </c>
    </row>
    <row r="19" spans="1:26" ht="14.25" customHeight="1">
      <c r="A19" s="8">
        <v>12</v>
      </c>
      <c r="B19" s="9" t="s">
        <v>28</v>
      </c>
      <c r="C19" s="10">
        <v>3</v>
      </c>
      <c r="D19" s="10">
        <v>1</v>
      </c>
      <c r="E19" s="10">
        <v>0</v>
      </c>
      <c r="F19" s="11">
        <v>2</v>
      </c>
      <c r="G19" s="11">
        <v>1</v>
      </c>
      <c r="H19" s="11">
        <v>1</v>
      </c>
      <c r="I19" s="13">
        <v>2</v>
      </c>
      <c r="J19" s="13">
        <v>0</v>
      </c>
      <c r="K19" s="11">
        <v>1</v>
      </c>
      <c r="L19" s="14">
        <v>1</v>
      </c>
      <c r="M19" s="14">
        <v>2</v>
      </c>
      <c r="N19" s="14">
        <v>1</v>
      </c>
      <c r="O19" s="11">
        <v>2</v>
      </c>
      <c r="P19" s="10">
        <v>1</v>
      </c>
      <c r="Q19" s="11">
        <v>1</v>
      </c>
      <c r="R19" s="17">
        <v>0</v>
      </c>
      <c r="S19" s="18"/>
      <c r="T19" s="17">
        <v>2</v>
      </c>
      <c r="U19" s="19">
        <f t="shared" ref="U19:W19" si="14">(C19+F19+I19+L19+O19+R19)</f>
        <v>10</v>
      </c>
      <c r="V19" s="19">
        <f t="shared" si="14"/>
        <v>5</v>
      </c>
      <c r="W19" s="19">
        <f t="shared" si="14"/>
        <v>6</v>
      </c>
      <c r="X19" s="92">
        <f t="shared" si="1"/>
        <v>40</v>
      </c>
      <c r="Y19" s="92">
        <f t="shared" si="2"/>
        <v>35.714285714285715</v>
      </c>
      <c r="Z19" s="92">
        <f t="shared" si="3"/>
        <v>150</v>
      </c>
    </row>
    <row r="20" spans="1:26" ht="14.25" customHeight="1">
      <c r="A20" s="8">
        <v>13</v>
      </c>
      <c r="B20" s="9" t="s">
        <v>29</v>
      </c>
      <c r="C20" s="10">
        <v>2</v>
      </c>
      <c r="D20" s="10">
        <v>1</v>
      </c>
      <c r="E20" s="10">
        <v>0</v>
      </c>
      <c r="F20" s="11">
        <v>4</v>
      </c>
      <c r="G20" s="11">
        <v>2</v>
      </c>
      <c r="H20" s="11">
        <v>1</v>
      </c>
      <c r="I20" s="13">
        <v>2</v>
      </c>
      <c r="J20" s="13">
        <v>3</v>
      </c>
      <c r="K20" s="11">
        <v>1</v>
      </c>
      <c r="L20" s="14">
        <v>3</v>
      </c>
      <c r="M20" s="14">
        <v>2</v>
      </c>
      <c r="N20" s="14">
        <v>1</v>
      </c>
      <c r="O20" s="11">
        <v>4</v>
      </c>
      <c r="P20" s="10">
        <v>1</v>
      </c>
      <c r="Q20" s="11">
        <v>1</v>
      </c>
      <c r="R20" s="17">
        <v>2</v>
      </c>
      <c r="S20" s="18"/>
      <c r="T20" s="17">
        <v>2</v>
      </c>
      <c r="U20" s="19">
        <f t="shared" ref="U20:W20" si="15">(C20+F20+I20+L20+O20+R20)</f>
        <v>17</v>
      </c>
      <c r="V20" s="19">
        <f t="shared" si="15"/>
        <v>9</v>
      </c>
      <c r="W20" s="19">
        <f t="shared" si="15"/>
        <v>6</v>
      </c>
      <c r="X20" s="92">
        <f t="shared" si="1"/>
        <v>68</v>
      </c>
      <c r="Y20" s="92">
        <f t="shared" si="2"/>
        <v>64.285714285714292</v>
      </c>
      <c r="Z20" s="92">
        <f t="shared" si="3"/>
        <v>150</v>
      </c>
    </row>
    <row r="21" spans="1:26" ht="14.25" customHeight="1">
      <c r="A21" s="8">
        <v>14</v>
      </c>
      <c r="B21" s="9" t="s">
        <v>30</v>
      </c>
      <c r="C21" s="10">
        <v>3</v>
      </c>
      <c r="D21" s="10">
        <v>2</v>
      </c>
      <c r="E21" s="10">
        <v>0</v>
      </c>
      <c r="F21" s="11">
        <v>4</v>
      </c>
      <c r="G21" s="11">
        <v>2</v>
      </c>
      <c r="H21" s="11">
        <v>1</v>
      </c>
      <c r="I21" s="13">
        <v>3</v>
      </c>
      <c r="J21" s="13">
        <v>2</v>
      </c>
      <c r="K21" s="11">
        <v>1</v>
      </c>
      <c r="L21" s="14">
        <v>2</v>
      </c>
      <c r="M21" s="14">
        <v>2</v>
      </c>
      <c r="N21" s="14">
        <v>2</v>
      </c>
      <c r="O21" s="11">
        <v>4</v>
      </c>
      <c r="P21" s="10">
        <v>2</v>
      </c>
      <c r="Q21" s="11">
        <v>1</v>
      </c>
      <c r="R21" s="17">
        <v>1</v>
      </c>
      <c r="S21" s="18"/>
      <c r="T21" s="17">
        <v>3</v>
      </c>
      <c r="U21" s="19">
        <f t="shared" ref="U21:W21" si="16">(C21+F21+I21+L21+O21+R21)</f>
        <v>17</v>
      </c>
      <c r="V21" s="19">
        <f t="shared" si="16"/>
        <v>10</v>
      </c>
      <c r="W21" s="19">
        <f t="shared" si="16"/>
        <v>8</v>
      </c>
      <c r="X21" s="92">
        <f t="shared" si="1"/>
        <v>68</v>
      </c>
      <c r="Y21" s="92">
        <f t="shared" si="2"/>
        <v>71.428571428571431</v>
      </c>
      <c r="Z21" s="92">
        <f t="shared" si="3"/>
        <v>200</v>
      </c>
    </row>
    <row r="22" spans="1:26" ht="14.25" customHeight="1">
      <c r="A22" s="8">
        <v>15</v>
      </c>
      <c r="B22" s="9" t="s">
        <v>31</v>
      </c>
      <c r="C22" s="10">
        <v>3</v>
      </c>
      <c r="D22" s="10">
        <v>2</v>
      </c>
      <c r="E22" s="10">
        <v>0</v>
      </c>
      <c r="F22" s="11">
        <v>5</v>
      </c>
      <c r="G22" s="11">
        <v>2</v>
      </c>
      <c r="H22" s="11">
        <v>1</v>
      </c>
      <c r="I22" s="13">
        <v>3</v>
      </c>
      <c r="J22" s="13">
        <v>3</v>
      </c>
      <c r="K22" s="11">
        <v>1</v>
      </c>
      <c r="L22" s="14">
        <v>3</v>
      </c>
      <c r="M22" s="14">
        <v>2</v>
      </c>
      <c r="N22" s="14">
        <v>1</v>
      </c>
      <c r="O22" s="11">
        <v>5</v>
      </c>
      <c r="P22" s="10">
        <v>2</v>
      </c>
      <c r="Q22" s="11">
        <v>1</v>
      </c>
      <c r="R22" s="17">
        <v>2</v>
      </c>
      <c r="S22" s="18"/>
      <c r="T22" s="17">
        <v>3</v>
      </c>
      <c r="U22" s="19">
        <f t="shared" ref="U22:W22" si="17">(C22+F22+I22+L22+O22+R22)</f>
        <v>21</v>
      </c>
      <c r="V22" s="19">
        <f t="shared" si="17"/>
        <v>11</v>
      </c>
      <c r="W22" s="19">
        <f t="shared" si="17"/>
        <v>7</v>
      </c>
      <c r="X22" s="92">
        <f t="shared" si="1"/>
        <v>84</v>
      </c>
      <c r="Y22" s="92">
        <f t="shared" si="2"/>
        <v>78.571428571428569</v>
      </c>
      <c r="Z22" s="92">
        <f t="shared" si="3"/>
        <v>175</v>
      </c>
    </row>
    <row r="23" spans="1:26" ht="14.25" customHeight="1">
      <c r="A23" s="8">
        <v>16</v>
      </c>
      <c r="B23" s="9" t="s">
        <v>32</v>
      </c>
      <c r="C23" s="10">
        <v>1</v>
      </c>
      <c r="D23" s="10">
        <v>1</v>
      </c>
      <c r="E23" s="10">
        <v>0</v>
      </c>
      <c r="F23" s="11">
        <v>3</v>
      </c>
      <c r="G23" s="11">
        <v>0</v>
      </c>
      <c r="H23" s="11">
        <v>1</v>
      </c>
      <c r="I23" s="13">
        <v>1</v>
      </c>
      <c r="J23" s="13">
        <v>2</v>
      </c>
      <c r="K23" s="11">
        <v>1</v>
      </c>
      <c r="L23" s="14">
        <v>1</v>
      </c>
      <c r="M23" s="14">
        <v>2</v>
      </c>
      <c r="N23" s="14">
        <v>1</v>
      </c>
      <c r="O23" s="11">
        <v>3</v>
      </c>
      <c r="P23" s="10">
        <v>1</v>
      </c>
      <c r="Q23" s="11">
        <v>1</v>
      </c>
      <c r="R23" s="17">
        <v>1</v>
      </c>
      <c r="S23" s="18"/>
      <c r="T23" s="17">
        <v>1</v>
      </c>
      <c r="U23" s="19">
        <f t="shared" ref="U23:W23" si="18">(C23+F23+I23+L23+O23+R23)</f>
        <v>10</v>
      </c>
      <c r="V23" s="19">
        <f t="shared" si="18"/>
        <v>6</v>
      </c>
      <c r="W23" s="19">
        <f t="shared" si="18"/>
        <v>5</v>
      </c>
      <c r="X23" s="92">
        <f t="shared" si="1"/>
        <v>40</v>
      </c>
      <c r="Y23" s="92">
        <f t="shared" si="2"/>
        <v>42.857142857142854</v>
      </c>
      <c r="Z23" s="92">
        <f t="shared" si="3"/>
        <v>125</v>
      </c>
    </row>
    <row r="24" spans="1:26" ht="14.25" customHeight="1">
      <c r="A24" s="8">
        <v>17</v>
      </c>
      <c r="B24" s="9" t="s">
        <v>33</v>
      </c>
      <c r="C24" s="10">
        <v>3</v>
      </c>
      <c r="D24" s="10">
        <v>2</v>
      </c>
      <c r="E24" s="10">
        <v>0</v>
      </c>
      <c r="F24" s="11">
        <v>5</v>
      </c>
      <c r="G24" s="11">
        <v>2</v>
      </c>
      <c r="H24" s="11">
        <v>1</v>
      </c>
      <c r="I24" s="13">
        <v>3</v>
      </c>
      <c r="J24" s="13">
        <v>3</v>
      </c>
      <c r="K24" s="11">
        <v>1</v>
      </c>
      <c r="L24" s="14">
        <v>3</v>
      </c>
      <c r="M24" s="14">
        <v>2</v>
      </c>
      <c r="N24" s="14">
        <v>2</v>
      </c>
      <c r="O24" s="11">
        <v>5</v>
      </c>
      <c r="P24" s="10">
        <v>2</v>
      </c>
      <c r="Q24" s="11">
        <v>1</v>
      </c>
      <c r="R24" s="17">
        <v>2</v>
      </c>
      <c r="S24" s="18"/>
      <c r="T24" s="17">
        <v>3</v>
      </c>
      <c r="U24" s="19">
        <f t="shared" ref="U24:W24" si="19">(C24+F24+I24+L24+O24+R24)</f>
        <v>21</v>
      </c>
      <c r="V24" s="19">
        <f t="shared" si="19"/>
        <v>11</v>
      </c>
      <c r="W24" s="19">
        <f t="shared" si="19"/>
        <v>8</v>
      </c>
      <c r="X24" s="92">
        <f t="shared" si="1"/>
        <v>84</v>
      </c>
      <c r="Y24" s="92">
        <f t="shared" si="2"/>
        <v>78.571428571428569</v>
      </c>
      <c r="Z24" s="92">
        <f t="shared" si="3"/>
        <v>200</v>
      </c>
    </row>
    <row r="25" spans="1:26" ht="14.25" customHeight="1">
      <c r="A25" s="8">
        <v>18</v>
      </c>
      <c r="B25" s="9" t="s">
        <v>34</v>
      </c>
      <c r="C25" s="10">
        <v>2</v>
      </c>
      <c r="D25" s="10">
        <v>1</v>
      </c>
      <c r="E25" s="10">
        <v>0</v>
      </c>
      <c r="F25" s="11">
        <v>3</v>
      </c>
      <c r="G25" s="11">
        <v>1</v>
      </c>
      <c r="H25" s="11">
        <v>1</v>
      </c>
      <c r="I25" s="13">
        <v>2</v>
      </c>
      <c r="J25" s="13">
        <v>1</v>
      </c>
      <c r="K25" s="11">
        <v>1</v>
      </c>
      <c r="L25" s="14">
        <v>2</v>
      </c>
      <c r="M25" s="14">
        <v>2</v>
      </c>
      <c r="N25" s="14">
        <v>1</v>
      </c>
      <c r="O25" s="11">
        <v>3</v>
      </c>
      <c r="P25" s="10">
        <v>1</v>
      </c>
      <c r="Q25" s="11">
        <v>1</v>
      </c>
      <c r="R25" s="17">
        <v>1</v>
      </c>
      <c r="S25" s="18"/>
      <c r="T25" s="17">
        <v>2</v>
      </c>
      <c r="U25" s="19">
        <f t="shared" ref="U25:W25" si="20">(C25+F25+I25+L25+O25+R25)</f>
        <v>13</v>
      </c>
      <c r="V25" s="19">
        <f t="shared" si="20"/>
        <v>6</v>
      </c>
      <c r="W25" s="19">
        <f t="shared" si="20"/>
        <v>6</v>
      </c>
      <c r="X25" s="92">
        <f t="shared" si="1"/>
        <v>52</v>
      </c>
      <c r="Y25" s="92">
        <f t="shared" si="2"/>
        <v>42.857142857142854</v>
      </c>
      <c r="Z25" s="92">
        <f t="shared" si="3"/>
        <v>150</v>
      </c>
    </row>
    <row r="26" spans="1:26" ht="14.25" customHeight="1">
      <c r="A26" s="8">
        <v>19</v>
      </c>
      <c r="B26" s="9" t="s">
        <v>35</v>
      </c>
      <c r="C26" s="10">
        <v>2</v>
      </c>
      <c r="D26" s="10">
        <v>2</v>
      </c>
      <c r="E26" s="10">
        <v>0</v>
      </c>
      <c r="F26" s="11">
        <v>5</v>
      </c>
      <c r="G26" s="11">
        <v>2</v>
      </c>
      <c r="H26" s="11">
        <v>1</v>
      </c>
      <c r="I26" s="13">
        <v>2</v>
      </c>
      <c r="J26" s="13">
        <v>3</v>
      </c>
      <c r="K26" s="11">
        <v>1</v>
      </c>
      <c r="L26" s="14">
        <v>2</v>
      </c>
      <c r="M26" s="14">
        <v>2</v>
      </c>
      <c r="N26" s="14">
        <v>2</v>
      </c>
      <c r="O26" s="11">
        <v>5</v>
      </c>
      <c r="P26" s="10">
        <v>2</v>
      </c>
      <c r="Q26" s="11">
        <v>1</v>
      </c>
      <c r="R26" s="17">
        <v>2</v>
      </c>
      <c r="S26" s="18"/>
      <c r="T26" s="17">
        <v>2</v>
      </c>
      <c r="U26" s="19">
        <f t="shared" ref="U26:W26" si="21">(C26+F26+I26+L26+O26+R26)</f>
        <v>18</v>
      </c>
      <c r="V26" s="19">
        <f t="shared" si="21"/>
        <v>11</v>
      </c>
      <c r="W26" s="19">
        <f t="shared" si="21"/>
        <v>7</v>
      </c>
      <c r="X26" s="92">
        <f t="shared" si="1"/>
        <v>72</v>
      </c>
      <c r="Y26" s="92">
        <f t="shared" si="2"/>
        <v>78.571428571428569</v>
      </c>
      <c r="Z26" s="92">
        <f t="shared" si="3"/>
        <v>175</v>
      </c>
    </row>
    <row r="27" spans="1:26" ht="14.25" customHeight="1">
      <c r="A27" s="8">
        <v>20</v>
      </c>
      <c r="B27" s="9" t="s">
        <v>36</v>
      </c>
      <c r="C27" s="10">
        <v>2</v>
      </c>
      <c r="D27" s="10">
        <v>1</v>
      </c>
      <c r="E27" s="10">
        <v>0</v>
      </c>
      <c r="F27" s="11">
        <v>3</v>
      </c>
      <c r="G27" s="11">
        <v>2</v>
      </c>
      <c r="H27" s="11">
        <v>1</v>
      </c>
      <c r="I27" s="13">
        <v>2</v>
      </c>
      <c r="J27" s="13">
        <v>1</v>
      </c>
      <c r="K27" s="11">
        <v>1</v>
      </c>
      <c r="L27" s="14">
        <v>2</v>
      </c>
      <c r="M27" s="14">
        <v>2</v>
      </c>
      <c r="N27" s="14">
        <v>1</v>
      </c>
      <c r="O27" s="11">
        <v>3</v>
      </c>
      <c r="P27" s="10">
        <v>1</v>
      </c>
      <c r="Q27" s="11">
        <v>1</v>
      </c>
      <c r="R27" s="17">
        <v>1</v>
      </c>
      <c r="S27" s="18"/>
      <c r="T27" s="17">
        <v>2</v>
      </c>
      <c r="U27" s="19">
        <f t="shared" ref="U27:W27" si="22">(C27+F27+I27+L27+O27+R27)</f>
        <v>13</v>
      </c>
      <c r="V27" s="19">
        <f t="shared" si="22"/>
        <v>7</v>
      </c>
      <c r="W27" s="19">
        <f t="shared" si="22"/>
        <v>6</v>
      </c>
      <c r="X27" s="92">
        <f t="shared" si="1"/>
        <v>52</v>
      </c>
      <c r="Y27" s="92">
        <f t="shared" si="2"/>
        <v>50</v>
      </c>
      <c r="Z27" s="92">
        <f t="shared" si="3"/>
        <v>150</v>
      </c>
    </row>
    <row r="28" spans="1:26" ht="14.25" customHeight="1">
      <c r="A28" s="8">
        <v>21</v>
      </c>
      <c r="B28" s="9" t="s">
        <v>37</v>
      </c>
      <c r="C28" s="10">
        <v>3</v>
      </c>
      <c r="D28" s="10">
        <v>2</v>
      </c>
      <c r="E28" s="10">
        <v>0</v>
      </c>
      <c r="F28" s="11">
        <v>4</v>
      </c>
      <c r="G28" s="11">
        <v>2</v>
      </c>
      <c r="H28" s="11">
        <v>1</v>
      </c>
      <c r="I28" s="13">
        <v>2</v>
      </c>
      <c r="J28" s="13">
        <v>3</v>
      </c>
      <c r="K28" s="11">
        <v>1</v>
      </c>
      <c r="L28" s="14">
        <v>3</v>
      </c>
      <c r="M28" s="14">
        <v>2</v>
      </c>
      <c r="N28" s="14">
        <v>1</v>
      </c>
      <c r="O28" s="11">
        <v>4</v>
      </c>
      <c r="P28" s="10">
        <v>2</v>
      </c>
      <c r="Q28" s="11">
        <v>1</v>
      </c>
      <c r="R28" s="17">
        <v>2</v>
      </c>
      <c r="S28" s="18"/>
      <c r="T28" s="17">
        <v>3</v>
      </c>
      <c r="U28" s="19">
        <f t="shared" ref="U28:W28" si="23">(C28+F28+I28+L28+O28+R28)</f>
        <v>18</v>
      </c>
      <c r="V28" s="19">
        <f t="shared" si="23"/>
        <v>11</v>
      </c>
      <c r="W28" s="19">
        <f t="shared" si="23"/>
        <v>7</v>
      </c>
      <c r="X28" s="92">
        <f t="shared" si="1"/>
        <v>72</v>
      </c>
      <c r="Y28" s="92">
        <f t="shared" si="2"/>
        <v>78.571428571428569</v>
      </c>
      <c r="Z28" s="92">
        <f t="shared" si="3"/>
        <v>175</v>
      </c>
    </row>
    <row r="29" spans="1:26" ht="14.25" customHeight="1">
      <c r="A29" s="8">
        <v>22</v>
      </c>
      <c r="B29" s="9" t="s">
        <v>38</v>
      </c>
      <c r="C29" s="10">
        <v>2</v>
      </c>
      <c r="D29" s="10">
        <v>1</v>
      </c>
      <c r="E29" s="10">
        <v>0</v>
      </c>
      <c r="F29" s="11">
        <v>3</v>
      </c>
      <c r="G29" s="11">
        <v>2</v>
      </c>
      <c r="H29" s="11">
        <v>1</v>
      </c>
      <c r="I29" s="13">
        <v>2</v>
      </c>
      <c r="J29" s="13">
        <v>1</v>
      </c>
      <c r="K29" s="11">
        <v>1</v>
      </c>
      <c r="L29" s="14">
        <v>2</v>
      </c>
      <c r="M29" s="14">
        <v>2</v>
      </c>
      <c r="N29" s="14">
        <v>1</v>
      </c>
      <c r="O29" s="11">
        <v>3</v>
      </c>
      <c r="P29" s="10">
        <v>1</v>
      </c>
      <c r="Q29" s="11">
        <v>1</v>
      </c>
      <c r="R29" s="17">
        <v>1</v>
      </c>
      <c r="S29" s="18"/>
      <c r="T29" s="17">
        <v>2</v>
      </c>
      <c r="U29" s="19">
        <f t="shared" ref="U29:W29" si="24">(C29+F29+I29+L29+O29+R29)</f>
        <v>13</v>
      </c>
      <c r="V29" s="19">
        <f t="shared" si="24"/>
        <v>7</v>
      </c>
      <c r="W29" s="19">
        <f t="shared" si="24"/>
        <v>6</v>
      </c>
      <c r="X29" s="92">
        <f t="shared" si="1"/>
        <v>52</v>
      </c>
      <c r="Y29" s="92">
        <f t="shared" si="2"/>
        <v>50</v>
      </c>
      <c r="Z29" s="92">
        <f t="shared" si="3"/>
        <v>150</v>
      </c>
    </row>
    <row r="30" spans="1:26" ht="14.25" customHeight="1">
      <c r="A30" s="8">
        <v>23</v>
      </c>
      <c r="B30" s="9" t="s">
        <v>39</v>
      </c>
      <c r="C30" s="10">
        <v>2</v>
      </c>
      <c r="D30" s="10">
        <v>1</v>
      </c>
      <c r="E30" s="10">
        <v>0</v>
      </c>
      <c r="F30" s="11">
        <v>3</v>
      </c>
      <c r="G30" s="11">
        <v>2</v>
      </c>
      <c r="H30" s="11">
        <v>1</v>
      </c>
      <c r="I30" s="13">
        <v>2</v>
      </c>
      <c r="J30" s="13">
        <v>1</v>
      </c>
      <c r="K30" s="11">
        <v>1</v>
      </c>
      <c r="L30" s="14">
        <v>2</v>
      </c>
      <c r="M30" s="14">
        <v>2</v>
      </c>
      <c r="N30" s="14">
        <v>1</v>
      </c>
      <c r="O30" s="11">
        <v>3</v>
      </c>
      <c r="P30" s="10">
        <v>1</v>
      </c>
      <c r="Q30" s="11">
        <v>1</v>
      </c>
      <c r="R30" s="17">
        <v>1</v>
      </c>
      <c r="S30" s="18"/>
      <c r="T30" s="17">
        <v>2</v>
      </c>
      <c r="U30" s="19">
        <f t="shared" ref="U30:W30" si="25">(C30+F30+I30+L30+O30+R30)</f>
        <v>13</v>
      </c>
      <c r="V30" s="19">
        <f t="shared" si="25"/>
        <v>7</v>
      </c>
      <c r="W30" s="19">
        <f t="shared" si="25"/>
        <v>6</v>
      </c>
      <c r="X30" s="92">
        <f t="shared" si="1"/>
        <v>52</v>
      </c>
      <c r="Y30" s="92">
        <f t="shared" si="2"/>
        <v>50</v>
      </c>
      <c r="Z30" s="92">
        <f t="shared" si="3"/>
        <v>150</v>
      </c>
    </row>
    <row r="31" spans="1:26" ht="14.25" customHeight="1">
      <c r="A31" s="8">
        <v>24</v>
      </c>
      <c r="B31" s="9" t="s">
        <v>40</v>
      </c>
      <c r="C31" s="10">
        <v>3</v>
      </c>
      <c r="D31" s="10">
        <v>2</v>
      </c>
      <c r="E31" s="10">
        <v>0</v>
      </c>
      <c r="F31" s="11">
        <v>5</v>
      </c>
      <c r="G31" s="11">
        <v>2</v>
      </c>
      <c r="H31" s="11">
        <v>1</v>
      </c>
      <c r="I31" s="13">
        <v>3</v>
      </c>
      <c r="J31" s="13">
        <v>3</v>
      </c>
      <c r="K31" s="11">
        <v>1</v>
      </c>
      <c r="L31" s="14">
        <v>3</v>
      </c>
      <c r="M31" s="14">
        <v>2</v>
      </c>
      <c r="N31" s="14">
        <v>2</v>
      </c>
      <c r="O31" s="11">
        <v>5</v>
      </c>
      <c r="P31" s="10">
        <v>2</v>
      </c>
      <c r="Q31" s="11">
        <v>1</v>
      </c>
      <c r="R31" s="17">
        <v>2</v>
      </c>
      <c r="S31" s="18"/>
      <c r="T31" s="17">
        <v>3</v>
      </c>
      <c r="U31" s="19">
        <f t="shared" ref="U31:W31" si="26">(C31+F31+I31+L31+O31+R31)</f>
        <v>21</v>
      </c>
      <c r="V31" s="19">
        <f t="shared" si="26"/>
        <v>11</v>
      </c>
      <c r="W31" s="19">
        <f t="shared" si="26"/>
        <v>8</v>
      </c>
      <c r="X31" s="92">
        <f t="shared" si="1"/>
        <v>84</v>
      </c>
      <c r="Y31" s="92">
        <f t="shared" si="2"/>
        <v>78.571428571428569</v>
      </c>
      <c r="Z31" s="92">
        <f t="shared" si="3"/>
        <v>200</v>
      </c>
    </row>
    <row r="32" spans="1:26" ht="14.25" customHeight="1">
      <c r="A32" s="8">
        <v>25</v>
      </c>
      <c r="B32" s="9" t="s">
        <v>41</v>
      </c>
      <c r="C32" s="10">
        <v>3</v>
      </c>
      <c r="D32" s="10">
        <v>2</v>
      </c>
      <c r="E32" s="10">
        <v>0</v>
      </c>
      <c r="F32" s="11">
        <v>5</v>
      </c>
      <c r="G32" s="11">
        <v>2</v>
      </c>
      <c r="H32" s="11">
        <v>1</v>
      </c>
      <c r="I32" s="13">
        <v>3</v>
      </c>
      <c r="J32" s="13">
        <v>3</v>
      </c>
      <c r="K32" s="11">
        <v>1</v>
      </c>
      <c r="L32" s="14">
        <v>3</v>
      </c>
      <c r="M32" s="14">
        <v>2</v>
      </c>
      <c r="N32" s="14">
        <v>2</v>
      </c>
      <c r="O32" s="11">
        <v>5</v>
      </c>
      <c r="P32" s="10">
        <v>2</v>
      </c>
      <c r="Q32" s="11">
        <v>1</v>
      </c>
      <c r="R32" s="17">
        <v>2</v>
      </c>
      <c r="S32" s="18"/>
      <c r="T32" s="17">
        <v>3</v>
      </c>
      <c r="U32" s="19">
        <f t="shared" ref="U32:W32" si="27">(C32+F32+I32+L32+O32+R32)</f>
        <v>21</v>
      </c>
      <c r="V32" s="19">
        <f t="shared" si="27"/>
        <v>11</v>
      </c>
      <c r="W32" s="19">
        <f t="shared" si="27"/>
        <v>8</v>
      </c>
      <c r="X32" s="92">
        <f t="shared" si="1"/>
        <v>84</v>
      </c>
      <c r="Y32" s="92">
        <f t="shared" si="2"/>
        <v>78.571428571428569</v>
      </c>
      <c r="Z32" s="92">
        <f t="shared" si="3"/>
        <v>200</v>
      </c>
    </row>
    <row r="33" spans="1:26" ht="14.25" customHeight="1">
      <c r="A33" s="8">
        <v>26</v>
      </c>
      <c r="B33" s="9" t="s">
        <v>42</v>
      </c>
      <c r="C33" s="10">
        <v>3</v>
      </c>
      <c r="D33" s="10">
        <v>2</v>
      </c>
      <c r="E33" s="10">
        <v>0</v>
      </c>
      <c r="F33" s="11">
        <v>5</v>
      </c>
      <c r="G33" s="11">
        <v>2</v>
      </c>
      <c r="H33" s="11">
        <v>1</v>
      </c>
      <c r="I33" s="13">
        <v>3</v>
      </c>
      <c r="J33" s="13">
        <v>3</v>
      </c>
      <c r="K33" s="11">
        <v>1</v>
      </c>
      <c r="L33" s="14">
        <v>3</v>
      </c>
      <c r="M33" s="14">
        <v>2</v>
      </c>
      <c r="N33" s="14">
        <v>2</v>
      </c>
      <c r="O33" s="11">
        <v>5</v>
      </c>
      <c r="P33" s="10">
        <v>2</v>
      </c>
      <c r="Q33" s="11">
        <v>1</v>
      </c>
      <c r="R33" s="17">
        <v>2</v>
      </c>
      <c r="S33" s="18"/>
      <c r="T33" s="17">
        <v>3</v>
      </c>
      <c r="U33" s="19">
        <f t="shared" ref="U33:W33" si="28">(C33+F33+I33+L33+O33+R33)</f>
        <v>21</v>
      </c>
      <c r="V33" s="19">
        <f t="shared" si="28"/>
        <v>11</v>
      </c>
      <c r="W33" s="19">
        <f t="shared" si="28"/>
        <v>8</v>
      </c>
      <c r="X33" s="92">
        <f t="shared" si="1"/>
        <v>84</v>
      </c>
      <c r="Y33" s="92">
        <f t="shared" si="2"/>
        <v>78.571428571428569</v>
      </c>
      <c r="Z33" s="92">
        <f t="shared" si="3"/>
        <v>200</v>
      </c>
    </row>
    <row r="34" spans="1:26" ht="14.25" customHeight="1">
      <c r="A34" s="8">
        <v>27</v>
      </c>
      <c r="B34" s="9" t="s">
        <v>43</v>
      </c>
      <c r="C34" s="10">
        <v>2</v>
      </c>
      <c r="D34" s="10">
        <v>1</v>
      </c>
      <c r="E34" s="10">
        <v>0</v>
      </c>
      <c r="F34" s="11">
        <v>4</v>
      </c>
      <c r="G34" s="11">
        <v>2</v>
      </c>
      <c r="H34" s="11">
        <v>1</v>
      </c>
      <c r="I34" s="13">
        <v>2</v>
      </c>
      <c r="J34" s="13">
        <v>3</v>
      </c>
      <c r="K34" s="11">
        <v>1</v>
      </c>
      <c r="L34" s="14">
        <v>3</v>
      </c>
      <c r="M34" s="14">
        <v>2</v>
      </c>
      <c r="N34" s="14">
        <v>1</v>
      </c>
      <c r="O34" s="11">
        <v>4</v>
      </c>
      <c r="P34" s="10">
        <v>1</v>
      </c>
      <c r="Q34" s="11">
        <v>1</v>
      </c>
      <c r="R34" s="17">
        <v>2</v>
      </c>
      <c r="S34" s="18"/>
      <c r="T34" s="17">
        <v>2</v>
      </c>
      <c r="U34" s="19">
        <f t="shared" ref="U34:W34" si="29">(C34+F34+I34+L34+O34+R34)</f>
        <v>17</v>
      </c>
      <c r="V34" s="19">
        <f t="shared" si="29"/>
        <v>9</v>
      </c>
      <c r="W34" s="19">
        <f t="shared" si="29"/>
        <v>6</v>
      </c>
      <c r="X34" s="92">
        <f t="shared" si="1"/>
        <v>68</v>
      </c>
      <c r="Y34" s="92">
        <f t="shared" si="2"/>
        <v>64.285714285714292</v>
      </c>
      <c r="Z34" s="92">
        <f t="shared" si="3"/>
        <v>150</v>
      </c>
    </row>
    <row r="35" spans="1:26" ht="14.25" customHeight="1">
      <c r="A35" s="8">
        <v>28</v>
      </c>
      <c r="B35" s="9" t="s">
        <v>44</v>
      </c>
      <c r="C35" s="10">
        <v>2</v>
      </c>
      <c r="D35" s="10">
        <v>1</v>
      </c>
      <c r="E35" s="10">
        <v>0</v>
      </c>
      <c r="F35" s="11">
        <v>4</v>
      </c>
      <c r="G35" s="11">
        <v>2</v>
      </c>
      <c r="H35" s="11">
        <v>1</v>
      </c>
      <c r="I35" s="13">
        <v>2</v>
      </c>
      <c r="J35" s="13">
        <v>3</v>
      </c>
      <c r="K35" s="11">
        <v>1</v>
      </c>
      <c r="L35" s="14">
        <v>3</v>
      </c>
      <c r="M35" s="14">
        <v>2</v>
      </c>
      <c r="N35" s="14">
        <v>1</v>
      </c>
      <c r="O35" s="11">
        <v>4</v>
      </c>
      <c r="P35" s="10">
        <v>1</v>
      </c>
      <c r="Q35" s="11">
        <v>1</v>
      </c>
      <c r="R35" s="17">
        <v>2</v>
      </c>
      <c r="S35" s="18"/>
      <c r="T35" s="17">
        <v>2</v>
      </c>
      <c r="U35" s="19">
        <f t="shared" ref="U35:W35" si="30">(C35+F35+I35+L35+O35+R35)</f>
        <v>17</v>
      </c>
      <c r="V35" s="19">
        <f t="shared" si="30"/>
        <v>9</v>
      </c>
      <c r="W35" s="19">
        <f t="shared" si="30"/>
        <v>6</v>
      </c>
      <c r="X35" s="92">
        <f t="shared" si="1"/>
        <v>68</v>
      </c>
      <c r="Y35" s="92">
        <f t="shared" si="2"/>
        <v>64.285714285714292</v>
      </c>
      <c r="Z35" s="92">
        <f t="shared" si="3"/>
        <v>150</v>
      </c>
    </row>
    <row r="36" spans="1:26" ht="14.25" customHeight="1">
      <c r="A36" s="8">
        <v>29</v>
      </c>
      <c r="B36" s="9" t="s">
        <v>45</v>
      </c>
      <c r="C36" s="10">
        <v>2</v>
      </c>
      <c r="D36" s="10">
        <v>1</v>
      </c>
      <c r="E36" s="10">
        <v>0</v>
      </c>
      <c r="F36" s="11">
        <v>5</v>
      </c>
      <c r="G36" s="11">
        <v>2</v>
      </c>
      <c r="H36" s="11">
        <v>1</v>
      </c>
      <c r="I36" s="13">
        <v>2</v>
      </c>
      <c r="J36" s="13">
        <v>3</v>
      </c>
      <c r="K36" s="11">
        <v>1</v>
      </c>
      <c r="L36" s="14">
        <v>3</v>
      </c>
      <c r="M36" s="14">
        <v>2</v>
      </c>
      <c r="N36" s="14">
        <v>1</v>
      </c>
      <c r="O36" s="11">
        <v>5</v>
      </c>
      <c r="P36" s="10">
        <v>1</v>
      </c>
      <c r="Q36" s="11">
        <v>1</v>
      </c>
      <c r="R36" s="17">
        <v>2</v>
      </c>
      <c r="S36" s="18"/>
      <c r="T36" s="17">
        <v>2</v>
      </c>
      <c r="U36" s="19">
        <f t="shared" ref="U36:W36" si="31">(C36+F36+I36+L36+O36+R36)</f>
        <v>19</v>
      </c>
      <c r="V36" s="19">
        <f t="shared" si="31"/>
        <v>9</v>
      </c>
      <c r="W36" s="19">
        <f t="shared" si="31"/>
        <v>6</v>
      </c>
      <c r="X36" s="92">
        <f t="shared" si="1"/>
        <v>76</v>
      </c>
      <c r="Y36" s="92">
        <f t="shared" si="2"/>
        <v>64.285714285714292</v>
      </c>
      <c r="Z36" s="92">
        <f t="shared" si="3"/>
        <v>150</v>
      </c>
    </row>
    <row r="37" spans="1:26" ht="14.25" customHeight="1">
      <c r="A37" s="8">
        <v>30</v>
      </c>
      <c r="B37" s="9" t="s">
        <v>46</v>
      </c>
      <c r="C37" s="10">
        <v>2</v>
      </c>
      <c r="D37" s="10">
        <v>2</v>
      </c>
      <c r="E37" s="10">
        <v>0</v>
      </c>
      <c r="F37" s="11">
        <v>2</v>
      </c>
      <c r="G37" s="11">
        <v>1</v>
      </c>
      <c r="H37" s="11">
        <v>1</v>
      </c>
      <c r="I37" s="13">
        <v>2</v>
      </c>
      <c r="J37" s="29">
        <v>3</v>
      </c>
      <c r="K37" s="11">
        <v>1</v>
      </c>
      <c r="L37" s="14">
        <v>2</v>
      </c>
      <c r="M37" s="14">
        <v>2</v>
      </c>
      <c r="N37" s="14">
        <v>1</v>
      </c>
      <c r="O37" s="11">
        <v>2</v>
      </c>
      <c r="P37" s="10">
        <v>2</v>
      </c>
      <c r="Q37" s="11">
        <v>1</v>
      </c>
      <c r="R37" s="17">
        <v>2</v>
      </c>
      <c r="S37" s="18"/>
      <c r="T37" s="17">
        <v>2</v>
      </c>
      <c r="U37" s="19">
        <f t="shared" ref="U37:W37" si="32">(C37+F37+I37+L37+O37+R37)</f>
        <v>12</v>
      </c>
      <c r="V37" s="19">
        <f t="shared" si="32"/>
        <v>10</v>
      </c>
      <c r="W37" s="19">
        <f t="shared" si="32"/>
        <v>6</v>
      </c>
      <c r="X37" s="92">
        <f t="shared" si="1"/>
        <v>48</v>
      </c>
      <c r="Y37" s="92">
        <f t="shared" si="2"/>
        <v>71.428571428571431</v>
      </c>
      <c r="Z37" s="92">
        <f t="shared" si="3"/>
        <v>150</v>
      </c>
    </row>
    <row r="38" spans="1:26" ht="14.25" customHeight="1">
      <c r="A38" s="8">
        <v>31</v>
      </c>
      <c r="B38" s="9" t="s">
        <v>47</v>
      </c>
      <c r="C38" s="10">
        <v>2</v>
      </c>
      <c r="D38" s="10">
        <v>1</v>
      </c>
      <c r="E38" s="10">
        <v>0</v>
      </c>
      <c r="F38" s="11">
        <v>4</v>
      </c>
      <c r="G38" s="11">
        <v>1</v>
      </c>
      <c r="H38" s="11">
        <v>1</v>
      </c>
      <c r="I38" s="13">
        <v>2</v>
      </c>
      <c r="J38" s="13">
        <v>0</v>
      </c>
      <c r="K38" s="11">
        <v>1</v>
      </c>
      <c r="L38" s="14">
        <v>1</v>
      </c>
      <c r="M38" s="14">
        <v>2</v>
      </c>
      <c r="N38" s="14">
        <v>2</v>
      </c>
      <c r="O38" s="11">
        <v>4</v>
      </c>
      <c r="P38" s="10">
        <v>1</v>
      </c>
      <c r="Q38" s="11">
        <v>1</v>
      </c>
      <c r="R38" s="17">
        <v>0</v>
      </c>
      <c r="S38" s="18"/>
      <c r="T38" s="17">
        <v>2</v>
      </c>
      <c r="U38" s="19">
        <f t="shared" ref="U38:W38" si="33">(C38+F38+I38+L38+O38+R38)</f>
        <v>13</v>
      </c>
      <c r="V38" s="19">
        <f t="shared" si="33"/>
        <v>5</v>
      </c>
      <c r="W38" s="19">
        <f t="shared" si="33"/>
        <v>7</v>
      </c>
      <c r="X38" s="92">
        <f t="shared" si="1"/>
        <v>52</v>
      </c>
      <c r="Y38" s="92">
        <f t="shared" si="2"/>
        <v>35.714285714285715</v>
      </c>
      <c r="Z38" s="92">
        <f t="shared" si="3"/>
        <v>175</v>
      </c>
    </row>
    <row r="39" spans="1:26" ht="14.25" customHeight="1">
      <c r="A39" s="8">
        <v>32</v>
      </c>
      <c r="B39" s="9" t="s">
        <v>48</v>
      </c>
      <c r="C39" s="10">
        <v>2</v>
      </c>
      <c r="D39" s="10">
        <v>1</v>
      </c>
      <c r="E39" s="10">
        <v>0</v>
      </c>
      <c r="F39" s="11">
        <v>3</v>
      </c>
      <c r="G39" s="11">
        <v>2</v>
      </c>
      <c r="H39" s="11">
        <v>1</v>
      </c>
      <c r="I39" s="13">
        <v>2</v>
      </c>
      <c r="J39" s="13">
        <v>3</v>
      </c>
      <c r="K39" s="11">
        <v>1</v>
      </c>
      <c r="L39" s="14">
        <v>3</v>
      </c>
      <c r="M39" s="14">
        <v>2</v>
      </c>
      <c r="N39" s="14">
        <v>1</v>
      </c>
      <c r="O39" s="11">
        <v>3</v>
      </c>
      <c r="P39" s="10">
        <v>1</v>
      </c>
      <c r="Q39" s="11">
        <v>1</v>
      </c>
      <c r="R39" s="17">
        <v>2</v>
      </c>
      <c r="S39" s="18"/>
      <c r="T39" s="17">
        <v>2</v>
      </c>
      <c r="U39" s="19">
        <f t="shared" ref="U39:W39" si="34">(C39+F39+I39+L39+O39+R39)</f>
        <v>15</v>
      </c>
      <c r="V39" s="19">
        <f t="shared" si="34"/>
        <v>9</v>
      </c>
      <c r="W39" s="19">
        <f t="shared" si="34"/>
        <v>6</v>
      </c>
      <c r="X39" s="92">
        <f t="shared" si="1"/>
        <v>60</v>
      </c>
      <c r="Y39" s="92">
        <f t="shared" si="2"/>
        <v>64.285714285714292</v>
      </c>
      <c r="Z39" s="92">
        <f t="shared" si="3"/>
        <v>150</v>
      </c>
    </row>
    <row r="40" spans="1:26" ht="14.25" customHeight="1">
      <c r="A40" s="8">
        <v>33</v>
      </c>
      <c r="B40" s="9" t="s">
        <v>49</v>
      </c>
      <c r="C40" s="10">
        <v>2</v>
      </c>
      <c r="D40" s="10">
        <v>1</v>
      </c>
      <c r="E40" s="10">
        <v>0</v>
      </c>
      <c r="F40" s="11">
        <v>3</v>
      </c>
      <c r="G40" s="11">
        <v>1</v>
      </c>
      <c r="H40" s="11">
        <v>1</v>
      </c>
      <c r="I40" s="13">
        <v>2</v>
      </c>
      <c r="J40" s="13">
        <v>2</v>
      </c>
      <c r="K40" s="11">
        <v>1</v>
      </c>
      <c r="L40" s="14">
        <v>2</v>
      </c>
      <c r="M40" s="14">
        <v>2</v>
      </c>
      <c r="N40" s="14">
        <v>1</v>
      </c>
      <c r="O40" s="11">
        <v>3</v>
      </c>
      <c r="P40" s="10">
        <v>1</v>
      </c>
      <c r="Q40" s="11">
        <v>1</v>
      </c>
      <c r="R40" s="17">
        <v>1</v>
      </c>
      <c r="S40" s="18"/>
      <c r="T40" s="17">
        <v>2</v>
      </c>
      <c r="U40" s="19">
        <f t="shared" ref="U40:W40" si="35">(C40+F40+I40+L40+O40+R40)</f>
        <v>13</v>
      </c>
      <c r="V40" s="19">
        <f t="shared" si="35"/>
        <v>7</v>
      </c>
      <c r="W40" s="19">
        <f t="shared" si="35"/>
        <v>6</v>
      </c>
      <c r="X40" s="92">
        <f t="shared" si="1"/>
        <v>52</v>
      </c>
      <c r="Y40" s="92">
        <f t="shared" si="2"/>
        <v>50</v>
      </c>
      <c r="Z40" s="92">
        <f t="shared" si="3"/>
        <v>150</v>
      </c>
    </row>
    <row r="41" spans="1:26" ht="14.25" customHeight="1">
      <c r="A41" s="8">
        <v>34</v>
      </c>
      <c r="B41" s="9" t="s">
        <v>50</v>
      </c>
      <c r="C41" s="10">
        <v>2</v>
      </c>
      <c r="D41" s="10">
        <v>1</v>
      </c>
      <c r="E41" s="10">
        <v>0</v>
      </c>
      <c r="F41" s="11">
        <v>2</v>
      </c>
      <c r="G41" s="11">
        <v>2</v>
      </c>
      <c r="H41" s="11">
        <v>1</v>
      </c>
      <c r="I41" s="13">
        <v>2</v>
      </c>
      <c r="J41" s="13">
        <v>1</v>
      </c>
      <c r="K41" s="11">
        <v>1</v>
      </c>
      <c r="L41" s="14">
        <v>2</v>
      </c>
      <c r="M41" s="14">
        <v>2</v>
      </c>
      <c r="N41" s="14">
        <v>1</v>
      </c>
      <c r="O41" s="11">
        <v>2</v>
      </c>
      <c r="P41" s="10">
        <v>1</v>
      </c>
      <c r="Q41" s="11">
        <v>1</v>
      </c>
      <c r="R41" s="17">
        <v>1</v>
      </c>
      <c r="S41" s="18"/>
      <c r="T41" s="17">
        <v>2</v>
      </c>
      <c r="U41" s="19">
        <f t="shared" ref="U41:W41" si="36">(C41+F41+I41+L41+O41+R41)</f>
        <v>11</v>
      </c>
      <c r="V41" s="19">
        <f t="shared" si="36"/>
        <v>7</v>
      </c>
      <c r="W41" s="19">
        <f t="shared" si="36"/>
        <v>6</v>
      </c>
      <c r="X41" s="92">
        <f t="shared" si="1"/>
        <v>44</v>
      </c>
      <c r="Y41" s="92">
        <f t="shared" si="2"/>
        <v>50</v>
      </c>
      <c r="Z41" s="92">
        <f t="shared" si="3"/>
        <v>150</v>
      </c>
    </row>
    <row r="42" spans="1:26" ht="14.25" customHeight="1">
      <c r="A42" s="8">
        <v>35</v>
      </c>
      <c r="B42" s="9" t="s">
        <v>51</v>
      </c>
      <c r="C42" s="10">
        <v>2</v>
      </c>
      <c r="D42" s="10">
        <v>1</v>
      </c>
      <c r="E42" s="10">
        <v>0</v>
      </c>
      <c r="F42" s="11">
        <v>5</v>
      </c>
      <c r="G42" s="11">
        <v>1</v>
      </c>
      <c r="H42" s="11">
        <v>1</v>
      </c>
      <c r="I42" s="13">
        <v>2</v>
      </c>
      <c r="J42" s="13">
        <v>0</v>
      </c>
      <c r="K42" s="11">
        <v>1</v>
      </c>
      <c r="L42" s="14">
        <v>1</v>
      </c>
      <c r="M42" s="14">
        <v>2</v>
      </c>
      <c r="N42" s="14">
        <v>1</v>
      </c>
      <c r="O42" s="11">
        <v>5</v>
      </c>
      <c r="P42" s="10">
        <v>1</v>
      </c>
      <c r="Q42" s="11">
        <v>1</v>
      </c>
      <c r="R42" s="17">
        <v>0</v>
      </c>
      <c r="S42" s="18"/>
      <c r="T42" s="17">
        <v>2</v>
      </c>
      <c r="U42" s="19">
        <f t="shared" ref="U42:W42" si="37">(C42+F42+I42+L42+O42+R42)</f>
        <v>15</v>
      </c>
      <c r="V42" s="19">
        <f t="shared" si="37"/>
        <v>5</v>
      </c>
      <c r="W42" s="19">
        <f t="shared" si="37"/>
        <v>6</v>
      </c>
      <c r="X42" s="92">
        <f t="shared" si="1"/>
        <v>60</v>
      </c>
      <c r="Y42" s="92">
        <f t="shared" si="2"/>
        <v>35.714285714285715</v>
      </c>
      <c r="Z42" s="92">
        <f t="shared" si="3"/>
        <v>150</v>
      </c>
    </row>
    <row r="43" spans="1:26" ht="14.25" customHeight="1">
      <c r="A43" s="8">
        <v>36</v>
      </c>
      <c r="B43" s="9" t="s">
        <v>52</v>
      </c>
      <c r="C43" s="10">
        <v>3</v>
      </c>
      <c r="D43" s="10">
        <v>2</v>
      </c>
      <c r="E43" s="10">
        <v>0</v>
      </c>
      <c r="F43" s="11">
        <v>4</v>
      </c>
      <c r="G43" s="11">
        <v>2</v>
      </c>
      <c r="H43" s="11">
        <v>1</v>
      </c>
      <c r="I43" s="13">
        <v>3</v>
      </c>
      <c r="J43" s="13">
        <v>3</v>
      </c>
      <c r="K43" s="11">
        <v>1</v>
      </c>
      <c r="L43" s="14">
        <v>3</v>
      </c>
      <c r="M43" s="14">
        <v>2</v>
      </c>
      <c r="N43" s="14">
        <v>2</v>
      </c>
      <c r="O43" s="11">
        <v>4</v>
      </c>
      <c r="P43" s="10">
        <v>2</v>
      </c>
      <c r="Q43" s="11">
        <v>1</v>
      </c>
      <c r="R43" s="17">
        <v>2</v>
      </c>
      <c r="S43" s="18"/>
      <c r="T43" s="17">
        <v>3</v>
      </c>
      <c r="U43" s="19">
        <f t="shared" ref="U43:W43" si="38">(C43+F43+I43+L43+O43+R43)</f>
        <v>19</v>
      </c>
      <c r="V43" s="19">
        <f t="shared" si="38"/>
        <v>11</v>
      </c>
      <c r="W43" s="19">
        <f t="shared" si="38"/>
        <v>8</v>
      </c>
      <c r="X43" s="92">
        <f t="shared" si="1"/>
        <v>76</v>
      </c>
      <c r="Y43" s="92">
        <f t="shared" si="2"/>
        <v>78.571428571428569</v>
      </c>
      <c r="Z43" s="92">
        <f t="shared" si="3"/>
        <v>200</v>
      </c>
    </row>
    <row r="44" spans="1:26" ht="14.25" customHeight="1">
      <c r="A44" s="8">
        <v>37</v>
      </c>
      <c r="B44" s="9" t="s">
        <v>53</v>
      </c>
      <c r="C44" s="80">
        <v>2</v>
      </c>
      <c r="D44" s="80">
        <v>1</v>
      </c>
      <c r="E44" s="10">
        <v>0</v>
      </c>
      <c r="F44" s="32">
        <v>2</v>
      </c>
      <c r="G44" s="32">
        <v>2</v>
      </c>
      <c r="H44" s="32">
        <v>1</v>
      </c>
      <c r="I44" s="33">
        <v>2</v>
      </c>
      <c r="J44" s="13">
        <v>3</v>
      </c>
      <c r="K44" s="32">
        <v>1</v>
      </c>
      <c r="L44" s="34">
        <v>3</v>
      </c>
      <c r="M44" s="34">
        <v>2</v>
      </c>
      <c r="N44" s="34">
        <v>1</v>
      </c>
      <c r="O44" s="32">
        <v>2</v>
      </c>
      <c r="P44" s="80">
        <v>1</v>
      </c>
      <c r="Q44" s="32">
        <v>1</v>
      </c>
      <c r="R44" s="37">
        <v>2</v>
      </c>
      <c r="S44" s="18"/>
      <c r="T44" s="37">
        <v>2</v>
      </c>
      <c r="U44" s="19">
        <f t="shared" ref="U44:W44" si="39">(C44+F44+I44+L44+O44+R44)</f>
        <v>13</v>
      </c>
      <c r="V44" s="19">
        <f t="shared" si="39"/>
        <v>9</v>
      </c>
      <c r="W44" s="19">
        <f t="shared" si="39"/>
        <v>6</v>
      </c>
      <c r="X44" s="92">
        <f t="shared" si="1"/>
        <v>52</v>
      </c>
      <c r="Y44" s="92">
        <f t="shared" si="2"/>
        <v>64.285714285714292</v>
      </c>
      <c r="Z44" s="92">
        <f t="shared" si="3"/>
        <v>150</v>
      </c>
    </row>
    <row r="45" spans="1:26" ht="14.25" customHeight="1">
      <c r="A45" s="8">
        <v>38</v>
      </c>
      <c r="B45" s="9" t="s">
        <v>54</v>
      </c>
      <c r="C45" s="10">
        <v>2</v>
      </c>
      <c r="D45" s="10">
        <v>1</v>
      </c>
      <c r="E45" s="10">
        <v>0</v>
      </c>
      <c r="F45" s="11">
        <v>4</v>
      </c>
      <c r="G45" s="11">
        <v>1</v>
      </c>
      <c r="H45" s="11">
        <v>1</v>
      </c>
      <c r="I45" s="13">
        <v>2</v>
      </c>
      <c r="J45" s="13">
        <v>0</v>
      </c>
      <c r="K45" s="11">
        <v>1</v>
      </c>
      <c r="L45" s="14">
        <v>1</v>
      </c>
      <c r="M45" s="14">
        <v>2</v>
      </c>
      <c r="N45" s="14">
        <v>1</v>
      </c>
      <c r="O45" s="11">
        <v>4</v>
      </c>
      <c r="P45" s="10">
        <v>1</v>
      </c>
      <c r="Q45" s="11">
        <v>1</v>
      </c>
      <c r="R45" s="17">
        <v>0</v>
      </c>
      <c r="S45" s="18"/>
      <c r="T45" s="17">
        <v>2</v>
      </c>
      <c r="U45" s="19">
        <f t="shared" ref="U45:W45" si="40">(C45+F45+I45+L45+O45+R45)</f>
        <v>13</v>
      </c>
      <c r="V45" s="19">
        <f t="shared" si="40"/>
        <v>5</v>
      </c>
      <c r="W45" s="19">
        <f t="shared" si="40"/>
        <v>6</v>
      </c>
      <c r="X45" s="92">
        <f t="shared" si="1"/>
        <v>52</v>
      </c>
      <c r="Y45" s="92">
        <f t="shared" si="2"/>
        <v>35.714285714285715</v>
      </c>
      <c r="Z45" s="92">
        <f t="shared" si="3"/>
        <v>150</v>
      </c>
    </row>
    <row r="46" spans="1:26" ht="14.25" customHeight="1">
      <c r="A46" s="8">
        <v>39</v>
      </c>
      <c r="B46" s="9" t="s">
        <v>55</v>
      </c>
      <c r="C46" s="10">
        <v>2</v>
      </c>
      <c r="D46" s="10">
        <v>1</v>
      </c>
      <c r="E46" s="10">
        <v>0</v>
      </c>
      <c r="F46" s="11">
        <v>5</v>
      </c>
      <c r="G46" s="11">
        <v>2</v>
      </c>
      <c r="H46" s="11">
        <v>1</v>
      </c>
      <c r="I46" s="13">
        <v>2</v>
      </c>
      <c r="J46" s="13">
        <v>3</v>
      </c>
      <c r="K46" s="11">
        <v>1</v>
      </c>
      <c r="L46" s="14">
        <v>3</v>
      </c>
      <c r="M46" s="14">
        <v>2</v>
      </c>
      <c r="N46" s="14">
        <v>1</v>
      </c>
      <c r="O46" s="11">
        <v>5</v>
      </c>
      <c r="P46" s="10">
        <v>1</v>
      </c>
      <c r="Q46" s="11">
        <v>1</v>
      </c>
      <c r="R46" s="17">
        <v>2</v>
      </c>
      <c r="S46" s="18"/>
      <c r="T46" s="17">
        <v>2</v>
      </c>
      <c r="U46" s="19">
        <f t="shared" ref="U46:W46" si="41">(C46+F46+I46+L46+O46+R46)</f>
        <v>19</v>
      </c>
      <c r="V46" s="19">
        <f t="shared" si="41"/>
        <v>9</v>
      </c>
      <c r="W46" s="19">
        <f t="shared" si="41"/>
        <v>6</v>
      </c>
      <c r="X46" s="92">
        <f t="shared" si="1"/>
        <v>76</v>
      </c>
      <c r="Y46" s="92">
        <f t="shared" si="2"/>
        <v>64.285714285714292</v>
      </c>
      <c r="Z46" s="92">
        <f t="shared" si="3"/>
        <v>150</v>
      </c>
    </row>
    <row r="47" spans="1:26" ht="14.25" customHeight="1">
      <c r="A47" s="8">
        <v>40</v>
      </c>
      <c r="B47" s="9" t="s">
        <v>56</v>
      </c>
      <c r="C47" s="10">
        <v>3</v>
      </c>
      <c r="D47" s="38">
        <v>2</v>
      </c>
      <c r="E47" s="10">
        <v>0</v>
      </c>
      <c r="F47" s="39">
        <v>4</v>
      </c>
      <c r="G47" s="39">
        <v>2</v>
      </c>
      <c r="H47" s="39">
        <v>1</v>
      </c>
      <c r="I47" s="40">
        <v>3</v>
      </c>
      <c r="J47" s="40">
        <v>3</v>
      </c>
      <c r="K47" s="39">
        <v>1</v>
      </c>
      <c r="L47" s="93">
        <v>3</v>
      </c>
      <c r="M47" s="93">
        <v>2</v>
      </c>
      <c r="N47" s="93">
        <v>2</v>
      </c>
      <c r="O47" s="39">
        <v>4</v>
      </c>
      <c r="P47" s="38">
        <v>2</v>
      </c>
      <c r="Q47" s="39">
        <v>1</v>
      </c>
      <c r="R47" s="43">
        <v>2</v>
      </c>
      <c r="S47" s="18"/>
      <c r="T47" s="43">
        <v>3</v>
      </c>
      <c r="U47" s="19">
        <f t="shared" ref="U47:W47" si="42">(C47+F47+I47+L47+O47+R47)</f>
        <v>19</v>
      </c>
      <c r="V47" s="19">
        <f t="shared" si="42"/>
        <v>11</v>
      </c>
      <c r="W47" s="19">
        <f t="shared" si="42"/>
        <v>8</v>
      </c>
      <c r="X47" s="92">
        <f t="shared" si="1"/>
        <v>76</v>
      </c>
      <c r="Y47" s="92">
        <f t="shared" si="2"/>
        <v>78.571428571428569</v>
      </c>
      <c r="Z47" s="92">
        <f t="shared" si="3"/>
        <v>200</v>
      </c>
    </row>
    <row r="48" spans="1:26" ht="14.25" customHeight="1">
      <c r="A48" s="55"/>
      <c r="B48" s="6" t="s">
        <v>57</v>
      </c>
      <c r="C48" s="56"/>
      <c r="D48" s="56"/>
      <c r="E48" s="57"/>
      <c r="F48" s="52">
        <v>5</v>
      </c>
      <c r="G48" s="52">
        <v>0</v>
      </c>
      <c r="H48" s="52">
        <v>1</v>
      </c>
      <c r="I48" s="56"/>
      <c r="J48" s="56"/>
      <c r="K48" s="52">
        <v>1</v>
      </c>
      <c r="L48" s="52">
        <v>3</v>
      </c>
      <c r="M48" s="52">
        <v>2</v>
      </c>
      <c r="N48" s="52">
        <v>2</v>
      </c>
      <c r="O48" s="52">
        <v>5</v>
      </c>
      <c r="P48" s="56"/>
      <c r="Q48" s="52">
        <v>1</v>
      </c>
      <c r="R48" s="56"/>
      <c r="S48" s="6"/>
      <c r="T48" s="94">
        <v>3</v>
      </c>
      <c r="U48" s="6"/>
      <c r="V48" s="6"/>
      <c r="W48" s="6"/>
      <c r="X48" s="55"/>
      <c r="Y48" s="55"/>
      <c r="Z48" s="55"/>
    </row>
    <row r="49" spans="1:26" ht="14.25" customHeight="1">
      <c r="A49" s="8">
        <v>41</v>
      </c>
      <c r="B49" s="9" t="s">
        <v>58</v>
      </c>
      <c r="C49" s="38">
        <v>2</v>
      </c>
      <c r="D49" s="38">
        <v>2</v>
      </c>
      <c r="E49" s="10">
        <v>0</v>
      </c>
      <c r="F49" s="39">
        <v>4</v>
      </c>
      <c r="G49" s="39">
        <v>0</v>
      </c>
      <c r="H49" s="39">
        <v>1</v>
      </c>
      <c r="I49" s="40">
        <v>2</v>
      </c>
      <c r="J49" s="40">
        <v>3</v>
      </c>
      <c r="K49" s="39">
        <v>1</v>
      </c>
      <c r="L49" s="93">
        <v>1</v>
      </c>
      <c r="M49" s="93">
        <v>2</v>
      </c>
      <c r="N49" s="93">
        <v>2</v>
      </c>
      <c r="O49" s="39">
        <v>4</v>
      </c>
      <c r="P49" s="38">
        <v>2</v>
      </c>
      <c r="Q49" s="39">
        <v>1</v>
      </c>
      <c r="R49" s="43">
        <v>1</v>
      </c>
      <c r="S49" s="18"/>
      <c r="T49" s="43">
        <v>2</v>
      </c>
      <c r="U49" s="19">
        <f t="shared" ref="U49:V49" si="43">(C49+F49+I49+L49+O49+R49)</f>
        <v>14</v>
      </c>
      <c r="V49" s="19">
        <f t="shared" si="43"/>
        <v>9</v>
      </c>
      <c r="W49" s="19">
        <f t="shared" ref="W49:W56" si="44">(E49+H49+K49+N49+Q49+T50)</f>
        <v>8</v>
      </c>
      <c r="X49" s="92">
        <f t="shared" ref="X49:X90" si="45">(U49*100/25)</f>
        <v>56</v>
      </c>
      <c r="Y49" s="92">
        <f t="shared" ref="Y49:Y90" si="46">(V49*100/14)</f>
        <v>64.285714285714292</v>
      </c>
      <c r="Z49" s="92">
        <f t="shared" ref="Z49:Z90" si="47">(W49*100/4)</f>
        <v>200</v>
      </c>
    </row>
    <row r="50" spans="1:26" ht="14.25" customHeight="1">
      <c r="A50" s="8">
        <v>42</v>
      </c>
      <c r="B50" s="9" t="s">
        <v>59</v>
      </c>
      <c r="C50" s="38">
        <v>3</v>
      </c>
      <c r="D50" s="38">
        <v>2</v>
      </c>
      <c r="E50" s="10">
        <v>0</v>
      </c>
      <c r="F50" s="39">
        <v>5</v>
      </c>
      <c r="G50" s="39">
        <v>0</v>
      </c>
      <c r="H50" s="39">
        <v>1</v>
      </c>
      <c r="I50" s="40">
        <v>3</v>
      </c>
      <c r="J50" s="40">
        <v>3</v>
      </c>
      <c r="K50" s="39">
        <v>1</v>
      </c>
      <c r="L50" s="93">
        <v>3</v>
      </c>
      <c r="M50" s="93">
        <v>2</v>
      </c>
      <c r="N50" s="93">
        <v>2</v>
      </c>
      <c r="O50" s="39">
        <v>5</v>
      </c>
      <c r="P50" s="38">
        <v>2</v>
      </c>
      <c r="Q50" s="39">
        <v>1</v>
      </c>
      <c r="R50" s="43">
        <v>2</v>
      </c>
      <c r="S50" s="18"/>
      <c r="T50" s="43">
        <v>3</v>
      </c>
      <c r="U50" s="19">
        <f t="shared" ref="U50:V50" si="48">(C50+F50+I50+L50+O50+R50)</f>
        <v>21</v>
      </c>
      <c r="V50" s="19">
        <f t="shared" si="48"/>
        <v>9</v>
      </c>
      <c r="W50" s="19">
        <f t="shared" si="44"/>
        <v>8</v>
      </c>
      <c r="X50" s="92">
        <f t="shared" si="45"/>
        <v>84</v>
      </c>
      <c r="Y50" s="92">
        <f t="shared" si="46"/>
        <v>64.285714285714292</v>
      </c>
      <c r="Z50" s="92">
        <f t="shared" si="47"/>
        <v>200</v>
      </c>
    </row>
    <row r="51" spans="1:26" ht="14.25" customHeight="1">
      <c r="A51" s="8">
        <v>43</v>
      </c>
      <c r="B51" s="9" t="s">
        <v>60</v>
      </c>
      <c r="C51" s="38">
        <v>3</v>
      </c>
      <c r="D51" s="38">
        <v>2</v>
      </c>
      <c r="E51" s="10">
        <v>0</v>
      </c>
      <c r="F51" s="39">
        <v>5</v>
      </c>
      <c r="G51" s="39">
        <v>0</v>
      </c>
      <c r="H51" s="39">
        <v>1</v>
      </c>
      <c r="I51" s="40">
        <v>3</v>
      </c>
      <c r="J51" s="40">
        <v>3</v>
      </c>
      <c r="K51" s="39">
        <v>1</v>
      </c>
      <c r="L51" s="93">
        <v>3</v>
      </c>
      <c r="M51" s="93">
        <v>2</v>
      </c>
      <c r="N51" s="93">
        <v>2</v>
      </c>
      <c r="O51" s="39">
        <v>5</v>
      </c>
      <c r="P51" s="38">
        <v>2</v>
      </c>
      <c r="Q51" s="39">
        <v>1</v>
      </c>
      <c r="R51" s="43">
        <v>2</v>
      </c>
      <c r="S51" s="18"/>
      <c r="T51" s="43">
        <v>3</v>
      </c>
      <c r="U51" s="19">
        <f t="shared" ref="U51:V51" si="49">(C51+F51+I51+L51+O51+R51)</f>
        <v>21</v>
      </c>
      <c r="V51" s="19">
        <f t="shared" si="49"/>
        <v>9</v>
      </c>
      <c r="W51" s="19">
        <f t="shared" si="44"/>
        <v>8</v>
      </c>
      <c r="X51" s="92">
        <f t="shared" si="45"/>
        <v>84</v>
      </c>
      <c r="Y51" s="92">
        <f t="shared" si="46"/>
        <v>64.285714285714292</v>
      </c>
      <c r="Z51" s="92">
        <f t="shared" si="47"/>
        <v>200</v>
      </c>
    </row>
    <row r="52" spans="1:26" ht="14.25" customHeight="1">
      <c r="A52" s="8">
        <v>44</v>
      </c>
      <c r="B52" s="9" t="s">
        <v>61</v>
      </c>
      <c r="C52" s="38">
        <v>3</v>
      </c>
      <c r="D52" s="38">
        <v>2</v>
      </c>
      <c r="E52" s="10">
        <v>0</v>
      </c>
      <c r="F52" s="39">
        <v>5</v>
      </c>
      <c r="G52" s="39">
        <v>0</v>
      </c>
      <c r="H52" s="39">
        <v>1</v>
      </c>
      <c r="I52" s="40">
        <v>3</v>
      </c>
      <c r="J52" s="40">
        <v>3</v>
      </c>
      <c r="K52" s="39">
        <v>1</v>
      </c>
      <c r="L52" s="93">
        <v>3</v>
      </c>
      <c r="M52" s="93">
        <v>2</v>
      </c>
      <c r="N52" s="93">
        <v>2</v>
      </c>
      <c r="O52" s="39">
        <v>5</v>
      </c>
      <c r="P52" s="38">
        <v>2</v>
      </c>
      <c r="Q52" s="39">
        <v>1</v>
      </c>
      <c r="R52" s="43">
        <v>2</v>
      </c>
      <c r="S52" s="18"/>
      <c r="T52" s="43">
        <v>3</v>
      </c>
      <c r="U52" s="19">
        <f t="shared" ref="U52:V52" si="50">(C52+F52+I52+L52+O52+R52)</f>
        <v>21</v>
      </c>
      <c r="V52" s="19">
        <f t="shared" si="50"/>
        <v>9</v>
      </c>
      <c r="W52" s="19">
        <f t="shared" si="44"/>
        <v>6</v>
      </c>
      <c r="X52" s="92">
        <f t="shared" si="45"/>
        <v>84</v>
      </c>
      <c r="Y52" s="92">
        <f t="shared" si="46"/>
        <v>64.285714285714292</v>
      </c>
      <c r="Z52" s="92">
        <f t="shared" si="47"/>
        <v>150</v>
      </c>
    </row>
    <row r="53" spans="1:26" ht="14.25" customHeight="1">
      <c r="A53" s="8">
        <v>45</v>
      </c>
      <c r="B53" s="9" t="s">
        <v>62</v>
      </c>
      <c r="C53" s="38">
        <v>1</v>
      </c>
      <c r="D53" s="38">
        <v>2</v>
      </c>
      <c r="E53" s="10">
        <v>0</v>
      </c>
      <c r="F53" s="39">
        <v>3</v>
      </c>
      <c r="G53" s="39">
        <v>0</v>
      </c>
      <c r="H53" s="39">
        <v>1</v>
      </c>
      <c r="I53" s="40">
        <v>1</v>
      </c>
      <c r="J53" s="40">
        <v>0</v>
      </c>
      <c r="K53" s="39">
        <v>1</v>
      </c>
      <c r="L53" s="93">
        <v>3</v>
      </c>
      <c r="M53" s="93">
        <v>2</v>
      </c>
      <c r="N53" s="93">
        <v>0</v>
      </c>
      <c r="O53" s="39">
        <v>3</v>
      </c>
      <c r="P53" s="38">
        <v>2</v>
      </c>
      <c r="Q53" s="39">
        <v>1</v>
      </c>
      <c r="R53" s="43">
        <v>2</v>
      </c>
      <c r="S53" s="18"/>
      <c r="T53" s="43">
        <v>1</v>
      </c>
      <c r="U53" s="19">
        <f t="shared" ref="U53:V53" si="51">(C53+F53+I53+L53+O53+R53)</f>
        <v>13</v>
      </c>
      <c r="V53" s="19">
        <f t="shared" si="51"/>
        <v>6</v>
      </c>
      <c r="W53" s="19">
        <f t="shared" si="44"/>
        <v>6</v>
      </c>
      <c r="X53" s="92">
        <f t="shared" si="45"/>
        <v>52</v>
      </c>
      <c r="Y53" s="92">
        <f t="shared" si="46"/>
        <v>42.857142857142854</v>
      </c>
      <c r="Z53" s="92">
        <f t="shared" si="47"/>
        <v>150</v>
      </c>
    </row>
    <row r="54" spans="1:26" ht="14.25" customHeight="1">
      <c r="A54" s="8">
        <v>46</v>
      </c>
      <c r="B54" s="9" t="s">
        <v>63</v>
      </c>
      <c r="C54" s="38">
        <v>2</v>
      </c>
      <c r="D54" s="38">
        <v>1</v>
      </c>
      <c r="E54" s="10">
        <v>0</v>
      </c>
      <c r="F54" s="39">
        <v>3</v>
      </c>
      <c r="G54" s="39">
        <v>0</v>
      </c>
      <c r="H54" s="39">
        <v>1</v>
      </c>
      <c r="I54" s="40">
        <v>3</v>
      </c>
      <c r="J54" s="40">
        <v>3</v>
      </c>
      <c r="K54" s="39">
        <v>1</v>
      </c>
      <c r="L54" s="93">
        <v>2</v>
      </c>
      <c r="M54" s="93">
        <v>2</v>
      </c>
      <c r="N54" s="93">
        <v>1</v>
      </c>
      <c r="O54" s="39">
        <v>3</v>
      </c>
      <c r="P54" s="38">
        <v>1</v>
      </c>
      <c r="Q54" s="39">
        <v>1</v>
      </c>
      <c r="R54" s="43">
        <v>1</v>
      </c>
      <c r="S54" s="53"/>
      <c r="T54" s="43">
        <v>3</v>
      </c>
      <c r="U54" s="19">
        <f t="shared" ref="U54:V54" si="52">(C54+F54+I54+L54+O54+R54)</f>
        <v>14</v>
      </c>
      <c r="V54" s="19">
        <f t="shared" si="52"/>
        <v>7</v>
      </c>
      <c r="W54" s="19">
        <f t="shared" si="44"/>
        <v>7</v>
      </c>
      <c r="X54" s="92">
        <f t="shared" si="45"/>
        <v>56</v>
      </c>
      <c r="Y54" s="92">
        <f t="shared" si="46"/>
        <v>50</v>
      </c>
      <c r="Z54" s="92">
        <f t="shared" si="47"/>
        <v>175</v>
      </c>
    </row>
    <row r="55" spans="1:26" ht="14.25" customHeight="1">
      <c r="A55" s="8">
        <v>47</v>
      </c>
      <c r="B55" s="9" t="s">
        <v>64</v>
      </c>
      <c r="C55" s="38">
        <v>3</v>
      </c>
      <c r="D55" s="38">
        <v>2</v>
      </c>
      <c r="E55" s="10">
        <v>0</v>
      </c>
      <c r="F55" s="39">
        <v>5</v>
      </c>
      <c r="G55" s="39">
        <v>0</v>
      </c>
      <c r="H55" s="39">
        <v>1</v>
      </c>
      <c r="I55" s="40">
        <v>3</v>
      </c>
      <c r="J55" s="40">
        <v>3</v>
      </c>
      <c r="K55" s="39">
        <v>1</v>
      </c>
      <c r="L55" s="93">
        <v>3</v>
      </c>
      <c r="M55" s="93">
        <v>2</v>
      </c>
      <c r="N55" s="93">
        <v>2</v>
      </c>
      <c r="O55" s="39">
        <v>5</v>
      </c>
      <c r="P55" s="38">
        <v>2</v>
      </c>
      <c r="Q55" s="39">
        <v>1</v>
      </c>
      <c r="R55" s="43">
        <v>2</v>
      </c>
      <c r="S55" s="53"/>
      <c r="T55" s="43">
        <v>3</v>
      </c>
      <c r="U55" s="19">
        <f t="shared" ref="U55:V55" si="53">(C55+F55+I55+L55+O55+R55)</f>
        <v>21</v>
      </c>
      <c r="V55" s="19">
        <f t="shared" si="53"/>
        <v>9</v>
      </c>
      <c r="W55" s="19">
        <f t="shared" si="44"/>
        <v>7</v>
      </c>
      <c r="X55" s="92">
        <f t="shared" si="45"/>
        <v>84</v>
      </c>
      <c r="Y55" s="92">
        <f t="shared" si="46"/>
        <v>64.285714285714292</v>
      </c>
      <c r="Z55" s="92">
        <f t="shared" si="47"/>
        <v>175</v>
      </c>
    </row>
    <row r="56" spans="1:26" ht="14.25" customHeight="1">
      <c r="A56" s="8">
        <v>48</v>
      </c>
      <c r="B56" s="9" t="s">
        <v>65</v>
      </c>
      <c r="C56" s="38">
        <v>2</v>
      </c>
      <c r="D56" s="38">
        <v>2</v>
      </c>
      <c r="E56" s="10">
        <v>0</v>
      </c>
      <c r="F56" s="39">
        <v>3</v>
      </c>
      <c r="G56" s="39">
        <v>0</v>
      </c>
      <c r="H56" s="39">
        <v>1</v>
      </c>
      <c r="I56" s="40">
        <v>2</v>
      </c>
      <c r="J56" s="40">
        <v>2</v>
      </c>
      <c r="K56" s="39">
        <v>1</v>
      </c>
      <c r="L56" s="93">
        <v>2</v>
      </c>
      <c r="M56" s="93">
        <v>2</v>
      </c>
      <c r="N56" s="93">
        <v>1</v>
      </c>
      <c r="O56" s="39">
        <v>3</v>
      </c>
      <c r="P56" s="38">
        <v>2</v>
      </c>
      <c r="Q56" s="39">
        <v>1</v>
      </c>
      <c r="R56" s="43">
        <v>1</v>
      </c>
      <c r="S56" s="53"/>
      <c r="T56" s="43">
        <v>2</v>
      </c>
      <c r="U56" s="19">
        <f t="shared" ref="U56:V56" si="54">(C56+F56+I56+L56+O56+R56)</f>
        <v>13</v>
      </c>
      <c r="V56" s="19">
        <f t="shared" si="54"/>
        <v>8</v>
      </c>
      <c r="W56" s="19">
        <f t="shared" si="44"/>
        <v>7</v>
      </c>
      <c r="X56" s="92">
        <f t="shared" si="45"/>
        <v>52</v>
      </c>
      <c r="Y56" s="92">
        <f t="shared" si="46"/>
        <v>57.142857142857146</v>
      </c>
      <c r="Z56" s="92">
        <f t="shared" si="47"/>
        <v>175</v>
      </c>
    </row>
    <row r="57" spans="1:26" ht="14.25" customHeight="1">
      <c r="A57" s="8">
        <v>49</v>
      </c>
      <c r="B57" s="9" t="s">
        <v>66</v>
      </c>
      <c r="C57" s="38">
        <v>3</v>
      </c>
      <c r="D57" s="38">
        <v>2</v>
      </c>
      <c r="E57" s="10">
        <v>0</v>
      </c>
      <c r="F57" s="39">
        <v>5</v>
      </c>
      <c r="G57" s="39">
        <v>0</v>
      </c>
      <c r="H57" s="39">
        <v>1</v>
      </c>
      <c r="I57" s="40">
        <v>3</v>
      </c>
      <c r="J57" s="40">
        <v>3</v>
      </c>
      <c r="K57" s="39">
        <v>1</v>
      </c>
      <c r="L57" s="93">
        <v>3</v>
      </c>
      <c r="M57" s="93">
        <v>2</v>
      </c>
      <c r="N57" s="93">
        <v>2</v>
      </c>
      <c r="O57" s="39">
        <v>5</v>
      </c>
      <c r="P57" s="38">
        <v>2</v>
      </c>
      <c r="Q57" s="39">
        <v>1</v>
      </c>
      <c r="R57" s="43">
        <v>2</v>
      </c>
      <c r="S57" s="53"/>
      <c r="T57" s="43">
        <v>3</v>
      </c>
      <c r="U57" s="19">
        <f t="shared" ref="U57:V57" si="55">(C57+F57+I57+L57+O57+R57)</f>
        <v>21</v>
      </c>
      <c r="V57" s="19">
        <f t="shared" si="55"/>
        <v>9</v>
      </c>
      <c r="W57" s="19" t="e">
        <f>(E57+H57+K57+N57+Q57+#REF!)</f>
        <v>#REF!</v>
      </c>
      <c r="X57" s="92">
        <f t="shared" si="45"/>
        <v>84</v>
      </c>
      <c r="Y57" s="92">
        <f t="shared" si="46"/>
        <v>64.285714285714292</v>
      </c>
      <c r="Z57" s="92" t="e">
        <f t="shared" si="47"/>
        <v>#REF!</v>
      </c>
    </row>
    <row r="58" spans="1:26" ht="14.25" customHeight="1">
      <c r="A58" s="8">
        <v>50</v>
      </c>
      <c r="B58" s="9" t="s">
        <v>67</v>
      </c>
      <c r="C58" s="38">
        <v>2</v>
      </c>
      <c r="D58" s="38">
        <v>2</v>
      </c>
      <c r="E58" s="10">
        <v>0</v>
      </c>
      <c r="F58" s="39">
        <v>3</v>
      </c>
      <c r="G58" s="39">
        <v>0</v>
      </c>
      <c r="H58" s="39">
        <v>1</v>
      </c>
      <c r="I58" s="40">
        <v>2</v>
      </c>
      <c r="J58" s="40">
        <v>2</v>
      </c>
      <c r="K58" s="39">
        <v>1</v>
      </c>
      <c r="L58" s="93">
        <v>3</v>
      </c>
      <c r="M58" s="93">
        <v>2</v>
      </c>
      <c r="N58" s="93">
        <v>1</v>
      </c>
      <c r="O58" s="39">
        <v>3</v>
      </c>
      <c r="P58" s="38">
        <v>2</v>
      </c>
      <c r="Q58" s="39">
        <v>1</v>
      </c>
      <c r="R58" s="43">
        <v>2</v>
      </c>
      <c r="S58" s="53"/>
      <c r="T58" s="43">
        <v>2</v>
      </c>
      <c r="U58" s="19">
        <f t="shared" ref="U58:W58" si="56">(C58+F58+I58+L58+O58+R58)</f>
        <v>15</v>
      </c>
      <c r="V58" s="19">
        <f t="shared" si="56"/>
        <v>8</v>
      </c>
      <c r="W58" s="19">
        <f t="shared" si="56"/>
        <v>6</v>
      </c>
      <c r="X58" s="92">
        <f t="shared" si="45"/>
        <v>60</v>
      </c>
      <c r="Y58" s="92">
        <f t="shared" si="46"/>
        <v>57.142857142857146</v>
      </c>
      <c r="Z58" s="92">
        <f t="shared" si="47"/>
        <v>150</v>
      </c>
    </row>
    <row r="59" spans="1:26" ht="14.25" customHeight="1">
      <c r="A59" s="8">
        <v>51</v>
      </c>
      <c r="B59" s="9" t="s">
        <v>68</v>
      </c>
      <c r="C59" s="38">
        <v>0</v>
      </c>
      <c r="D59" s="38">
        <v>1</v>
      </c>
      <c r="E59" s="10">
        <v>0</v>
      </c>
      <c r="F59" s="39">
        <v>2</v>
      </c>
      <c r="G59" s="39">
        <v>0</v>
      </c>
      <c r="H59" s="39">
        <v>1</v>
      </c>
      <c r="I59" s="40">
        <v>0</v>
      </c>
      <c r="J59" s="40">
        <v>0</v>
      </c>
      <c r="K59" s="39">
        <v>0</v>
      </c>
      <c r="L59" s="93">
        <v>1</v>
      </c>
      <c r="M59" s="93">
        <v>0</v>
      </c>
      <c r="N59" s="93">
        <v>0</v>
      </c>
      <c r="O59" s="39">
        <v>2</v>
      </c>
      <c r="P59" s="38">
        <v>1</v>
      </c>
      <c r="Q59" s="39">
        <v>0</v>
      </c>
      <c r="R59" s="43">
        <v>1</v>
      </c>
      <c r="S59" s="53"/>
      <c r="T59" s="43">
        <v>0</v>
      </c>
      <c r="U59" s="19">
        <f t="shared" ref="U59:W59" si="57">(C59+F59+I59+L59+O59+R59)</f>
        <v>6</v>
      </c>
      <c r="V59" s="19">
        <f t="shared" si="57"/>
        <v>2</v>
      </c>
      <c r="W59" s="19">
        <f t="shared" si="57"/>
        <v>1</v>
      </c>
      <c r="X59" s="92">
        <f t="shared" si="45"/>
        <v>24</v>
      </c>
      <c r="Y59" s="92">
        <f t="shared" si="46"/>
        <v>14.285714285714286</v>
      </c>
      <c r="Z59" s="92">
        <f t="shared" si="47"/>
        <v>25</v>
      </c>
    </row>
    <row r="60" spans="1:26" ht="14.25" customHeight="1">
      <c r="A60" s="8">
        <v>52</v>
      </c>
      <c r="B60" s="9" t="s">
        <v>69</v>
      </c>
      <c r="C60" s="38">
        <v>2</v>
      </c>
      <c r="D60" s="38">
        <v>2</v>
      </c>
      <c r="E60" s="10">
        <v>0</v>
      </c>
      <c r="F60" s="39">
        <v>4</v>
      </c>
      <c r="G60" s="39">
        <v>0</v>
      </c>
      <c r="H60" s="39">
        <v>1</v>
      </c>
      <c r="I60" s="40">
        <v>2</v>
      </c>
      <c r="J60" s="40">
        <v>2</v>
      </c>
      <c r="K60" s="39">
        <v>1</v>
      </c>
      <c r="L60" s="93">
        <v>3</v>
      </c>
      <c r="M60" s="93">
        <v>2</v>
      </c>
      <c r="N60" s="93">
        <v>1</v>
      </c>
      <c r="O60" s="39">
        <v>4</v>
      </c>
      <c r="P60" s="38">
        <v>2</v>
      </c>
      <c r="Q60" s="39">
        <v>1</v>
      </c>
      <c r="R60" s="43">
        <v>2</v>
      </c>
      <c r="S60" s="53"/>
      <c r="T60" s="43">
        <v>2</v>
      </c>
      <c r="U60" s="19">
        <f t="shared" ref="U60:W60" si="58">(C60+F60+I60+L60+O60+R60)</f>
        <v>17</v>
      </c>
      <c r="V60" s="19">
        <f t="shared" si="58"/>
        <v>8</v>
      </c>
      <c r="W60" s="19">
        <f t="shared" si="58"/>
        <v>6</v>
      </c>
      <c r="X60" s="92">
        <f t="shared" si="45"/>
        <v>68</v>
      </c>
      <c r="Y60" s="92">
        <f t="shared" si="46"/>
        <v>57.142857142857146</v>
      </c>
      <c r="Z60" s="92">
        <f t="shared" si="47"/>
        <v>150</v>
      </c>
    </row>
    <row r="61" spans="1:26" ht="14.25" customHeight="1">
      <c r="A61" s="8">
        <v>53</v>
      </c>
      <c r="B61" s="9" t="s">
        <v>70</v>
      </c>
      <c r="C61" s="38">
        <v>0</v>
      </c>
      <c r="D61" s="38">
        <v>0</v>
      </c>
      <c r="E61" s="10">
        <v>0</v>
      </c>
      <c r="F61" s="39">
        <v>0</v>
      </c>
      <c r="G61" s="39">
        <v>0</v>
      </c>
      <c r="H61" s="39">
        <v>1</v>
      </c>
      <c r="I61" s="40">
        <v>0</v>
      </c>
      <c r="J61" s="40">
        <v>0</v>
      </c>
      <c r="K61" s="39">
        <v>0</v>
      </c>
      <c r="L61" s="93">
        <v>0</v>
      </c>
      <c r="M61" s="93">
        <v>0</v>
      </c>
      <c r="N61" s="93">
        <v>0</v>
      </c>
      <c r="O61" s="39">
        <v>0</v>
      </c>
      <c r="P61" s="38">
        <v>0</v>
      </c>
      <c r="Q61" s="39">
        <v>0</v>
      </c>
      <c r="R61" s="43">
        <v>0</v>
      </c>
      <c r="S61" s="53"/>
      <c r="T61" s="43">
        <v>0</v>
      </c>
      <c r="U61" s="19">
        <f t="shared" ref="U61:W61" si="59">(C61+F61+I61+L61+O61+R61)</f>
        <v>0</v>
      </c>
      <c r="V61" s="19">
        <f t="shared" si="59"/>
        <v>0</v>
      </c>
      <c r="W61" s="19">
        <f t="shared" si="59"/>
        <v>1</v>
      </c>
      <c r="X61" s="92">
        <f t="shared" si="45"/>
        <v>0</v>
      </c>
      <c r="Y61" s="92">
        <f t="shared" si="46"/>
        <v>0</v>
      </c>
      <c r="Z61" s="92">
        <f t="shared" si="47"/>
        <v>25</v>
      </c>
    </row>
    <row r="62" spans="1:26" ht="14.25" customHeight="1">
      <c r="A62" s="8">
        <v>54</v>
      </c>
      <c r="B62" s="9" t="s">
        <v>71</v>
      </c>
      <c r="C62" s="38">
        <v>1</v>
      </c>
      <c r="D62" s="38">
        <v>1</v>
      </c>
      <c r="E62" s="10">
        <v>0</v>
      </c>
      <c r="F62" s="39">
        <v>3</v>
      </c>
      <c r="G62" s="39">
        <v>0</v>
      </c>
      <c r="H62" s="39">
        <v>1</v>
      </c>
      <c r="I62" s="40">
        <v>3</v>
      </c>
      <c r="J62" s="40">
        <v>1</v>
      </c>
      <c r="K62" s="39">
        <v>1</v>
      </c>
      <c r="L62" s="93">
        <v>2</v>
      </c>
      <c r="M62" s="93">
        <v>2</v>
      </c>
      <c r="N62" s="93">
        <v>1</v>
      </c>
      <c r="O62" s="39">
        <v>3</v>
      </c>
      <c r="P62" s="38">
        <v>1</v>
      </c>
      <c r="Q62" s="39">
        <v>1</v>
      </c>
      <c r="R62" s="43">
        <v>1</v>
      </c>
      <c r="S62" s="53"/>
      <c r="T62" s="43">
        <v>2</v>
      </c>
      <c r="U62" s="19">
        <f t="shared" ref="U62:W62" si="60">(C62+F62+I62+L62+O62+R62)</f>
        <v>13</v>
      </c>
      <c r="V62" s="19">
        <f t="shared" si="60"/>
        <v>5</v>
      </c>
      <c r="W62" s="19">
        <f t="shared" si="60"/>
        <v>6</v>
      </c>
      <c r="X62" s="92">
        <f t="shared" si="45"/>
        <v>52</v>
      </c>
      <c r="Y62" s="92">
        <f t="shared" si="46"/>
        <v>35.714285714285715</v>
      </c>
      <c r="Z62" s="92">
        <f t="shared" si="47"/>
        <v>150</v>
      </c>
    </row>
    <row r="63" spans="1:26" ht="14.25" customHeight="1">
      <c r="A63" s="8">
        <v>55</v>
      </c>
      <c r="B63" s="9" t="s">
        <v>72</v>
      </c>
      <c r="C63" s="38">
        <v>3</v>
      </c>
      <c r="D63" s="38">
        <v>2</v>
      </c>
      <c r="E63" s="10">
        <v>0</v>
      </c>
      <c r="F63" s="39">
        <v>5</v>
      </c>
      <c r="G63" s="39">
        <v>0</v>
      </c>
      <c r="H63" s="39">
        <v>1</v>
      </c>
      <c r="I63" s="40">
        <v>3</v>
      </c>
      <c r="J63" s="40">
        <v>3</v>
      </c>
      <c r="K63" s="39">
        <v>1</v>
      </c>
      <c r="L63" s="93">
        <v>3</v>
      </c>
      <c r="M63" s="93">
        <v>2</v>
      </c>
      <c r="N63" s="93">
        <v>2</v>
      </c>
      <c r="O63" s="39">
        <v>5</v>
      </c>
      <c r="P63" s="38">
        <v>2</v>
      </c>
      <c r="Q63" s="39">
        <v>1</v>
      </c>
      <c r="R63" s="43">
        <v>2</v>
      </c>
      <c r="S63" s="53"/>
      <c r="T63" s="43">
        <v>3</v>
      </c>
      <c r="U63" s="19">
        <f t="shared" ref="U63:W63" si="61">(C63+F63+I63+L63+O63+R63)</f>
        <v>21</v>
      </c>
      <c r="V63" s="19">
        <f t="shared" si="61"/>
        <v>9</v>
      </c>
      <c r="W63" s="19">
        <f t="shared" si="61"/>
        <v>8</v>
      </c>
      <c r="X63" s="92">
        <f t="shared" si="45"/>
        <v>84</v>
      </c>
      <c r="Y63" s="92">
        <f t="shared" si="46"/>
        <v>64.285714285714292</v>
      </c>
      <c r="Z63" s="92">
        <f t="shared" si="47"/>
        <v>200</v>
      </c>
    </row>
    <row r="64" spans="1:26" ht="14.25" customHeight="1">
      <c r="A64" s="8">
        <v>56</v>
      </c>
      <c r="B64" s="9" t="s">
        <v>73</v>
      </c>
      <c r="C64" s="38">
        <v>3</v>
      </c>
      <c r="D64" s="38">
        <v>1</v>
      </c>
      <c r="E64" s="10">
        <v>0</v>
      </c>
      <c r="F64" s="39">
        <v>4</v>
      </c>
      <c r="G64" s="39">
        <v>0</v>
      </c>
      <c r="H64" s="39">
        <v>1</v>
      </c>
      <c r="I64" s="40">
        <v>3</v>
      </c>
      <c r="J64" s="40">
        <v>2</v>
      </c>
      <c r="K64" s="39">
        <v>1</v>
      </c>
      <c r="L64" s="93">
        <v>2</v>
      </c>
      <c r="M64" s="93">
        <v>2</v>
      </c>
      <c r="N64" s="93">
        <v>2</v>
      </c>
      <c r="O64" s="39">
        <v>4</v>
      </c>
      <c r="P64" s="38">
        <v>1</v>
      </c>
      <c r="Q64" s="39">
        <v>1</v>
      </c>
      <c r="R64" s="43">
        <v>1</v>
      </c>
      <c r="S64" s="53"/>
      <c r="T64" s="43">
        <v>3</v>
      </c>
      <c r="U64" s="19">
        <f t="shared" ref="U64:W64" si="62">(C64+F64+I64+L64+O64+R64)</f>
        <v>17</v>
      </c>
      <c r="V64" s="19">
        <f t="shared" si="62"/>
        <v>6</v>
      </c>
      <c r="W64" s="19">
        <f t="shared" si="62"/>
        <v>8</v>
      </c>
      <c r="X64" s="92">
        <f t="shared" si="45"/>
        <v>68</v>
      </c>
      <c r="Y64" s="92">
        <f t="shared" si="46"/>
        <v>42.857142857142854</v>
      </c>
      <c r="Z64" s="92">
        <f t="shared" si="47"/>
        <v>200</v>
      </c>
    </row>
    <row r="65" spans="1:26" ht="14.25" customHeight="1">
      <c r="A65" s="8">
        <v>57</v>
      </c>
      <c r="B65" s="9" t="s">
        <v>74</v>
      </c>
      <c r="C65" s="38">
        <v>2</v>
      </c>
      <c r="D65" s="38">
        <v>2</v>
      </c>
      <c r="E65" s="10">
        <v>0</v>
      </c>
      <c r="F65" s="39">
        <v>4</v>
      </c>
      <c r="G65" s="39">
        <v>0</v>
      </c>
      <c r="H65" s="39">
        <v>1</v>
      </c>
      <c r="I65" s="40">
        <v>3</v>
      </c>
      <c r="J65" s="40">
        <v>3</v>
      </c>
      <c r="K65" s="39">
        <v>1</v>
      </c>
      <c r="L65" s="93">
        <v>3</v>
      </c>
      <c r="M65" s="93">
        <v>2</v>
      </c>
      <c r="N65" s="93">
        <v>1</v>
      </c>
      <c r="O65" s="39">
        <v>4</v>
      </c>
      <c r="P65" s="38">
        <v>2</v>
      </c>
      <c r="Q65" s="39">
        <v>1</v>
      </c>
      <c r="R65" s="43">
        <v>2</v>
      </c>
      <c r="S65" s="53"/>
      <c r="T65" s="43">
        <v>3</v>
      </c>
      <c r="U65" s="19">
        <f t="shared" ref="U65:W65" si="63">(C65+F65+I65+L65+O65+R65)</f>
        <v>18</v>
      </c>
      <c r="V65" s="19">
        <f t="shared" si="63"/>
        <v>9</v>
      </c>
      <c r="W65" s="19">
        <f t="shared" si="63"/>
        <v>7</v>
      </c>
      <c r="X65" s="92">
        <f t="shared" si="45"/>
        <v>72</v>
      </c>
      <c r="Y65" s="92">
        <f t="shared" si="46"/>
        <v>64.285714285714292</v>
      </c>
      <c r="Z65" s="92">
        <f t="shared" si="47"/>
        <v>175</v>
      </c>
    </row>
    <row r="66" spans="1:26" ht="14.25" customHeight="1">
      <c r="A66" s="8">
        <v>58</v>
      </c>
      <c r="B66" s="9" t="s">
        <v>75</v>
      </c>
      <c r="C66" s="38">
        <v>3</v>
      </c>
      <c r="D66" s="38">
        <v>1</v>
      </c>
      <c r="E66" s="10">
        <v>0</v>
      </c>
      <c r="F66" s="39">
        <v>5</v>
      </c>
      <c r="G66" s="39">
        <v>0</v>
      </c>
      <c r="H66" s="39">
        <v>1</v>
      </c>
      <c r="I66" s="40">
        <v>3</v>
      </c>
      <c r="J66" s="40">
        <v>2</v>
      </c>
      <c r="K66" s="39">
        <v>1</v>
      </c>
      <c r="L66" s="93">
        <v>2</v>
      </c>
      <c r="M66" s="93">
        <v>2</v>
      </c>
      <c r="N66" s="93">
        <v>2</v>
      </c>
      <c r="O66" s="39">
        <v>5</v>
      </c>
      <c r="P66" s="38">
        <v>1</v>
      </c>
      <c r="Q66" s="39">
        <v>1</v>
      </c>
      <c r="R66" s="43">
        <v>1</v>
      </c>
      <c r="S66" s="53"/>
      <c r="T66" s="43">
        <v>3</v>
      </c>
      <c r="U66" s="19">
        <f t="shared" ref="U66:W66" si="64">(C66+F66+I66+L66+O66+R66)</f>
        <v>19</v>
      </c>
      <c r="V66" s="19">
        <f t="shared" si="64"/>
        <v>6</v>
      </c>
      <c r="W66" s="19">
        <f t="shared" si="64"/>
        <v>8</v>
      </c>
      <c r="X66" s="92">
        <f t="shared" si="45"/>
        <v>76</v>
      </c>
      <c r="Y66" s="92">
        <f t="shared" si="46"/>
        <v>42.857142857142854</v>
      </c>
      <c r="Z66" s="92">
        <f t="shared" si="47"/>
        <v>200</v>
      </c>
    </row>
    <row r="67" spans="1:26" ht="14.25" customHeight="1">
      <c r="A67" s="8">
        <v>59</v>
      </c>
      <c r="B67" s="9" t="s">
        <v>76</v>
      </c>
      <c r="C67" s="80">
        <v>2</v>
      </c>
      <c r="D67" s="80">
        <v>2</v>
      </c>
      <c r="E67" s="10">
        <v>0</v>
      </c>
      <c r="F67" s="32">
        <v>5</v>
      </c>
      <c r="G67" s="32">
        <v>0</v>
      </c>
      <c r="H67" s="32">
        <v>0</v>
      </c>
      <c r="I67" s="33">
        <v>3</v>
      </c>
      <c r="J67" s="13">
        <v>3</v>
      </c>
      <c r="K67" s="32">
        <v>0</v>
      </c>
      <c r="L67" s="34">
        <v>3</v>
      </c>
      <c r="M67" s="34">
        <v>0</v>
      </c>
      <c r="N67" s="34">
        <v>2</v>
      </c>
      <c r="O67" s="32">
        <v>5</v>
      </c>
      <c r="P67" s="80">
        <v>2</v>
      </c>
      <c r="Q67" s="32">
        <v>0</v>
      </c>
      <c r="R67" s="37">
        <v>2</v>
      </c>
      <c r="S67" s="18"/>
      <c r="T67" s="37">
        <v>2</v>
      </c>
      <c r="U67" s="19">
        <f t="shared" ref="U67:W67" si="65">(C67+F67+I67+L67+O67+R67)</f>
        <v>20</v>
      </c>
      <c r="V67" s="19">
        <f t="shared" si="65"/>
        <v>7</v>
      </c>
      <c r="W67" s="19">
        <f t="shared" si="65"/>
        <v>4</v>
      </c>
      <c r="X67" s="92">
        <f t="shared" si="45"/>
        <v>80</v>
      </c>
      <c r="Y67" s="92">
        <f t="shared" si="46"/>
        <v>50</v>
      </c>
      <c r="Z67" s="92">
        <f t="shared" si="47"/>
        <v>100</v>
      </c>
    </row>
    <row r="68" spans="1:26" ht="14.25" customHeight="1">
      <c r="A68" s="8">
        <v>60</v>
      </c>
      <c r="B68" s="9" t="s">
        <v>77</v>
      </c>
      <c r="C68" s="38">
        <v>2</v>
      </c>
      <c r="D68" s="10">
        <v>1</v>
      </c>
      <c r="E68" s="10">
        <v>0</v>
      </c>
      <c r="F68" s="11">
        <v>3</v>
      </c>
      <c r="G68" s="11">
        <v>0</v>
      </c>
      <c r="H68" s="11">
        <v>1</v>
      </c>
      <c r="I68" s="13">
        <v>2</v>
      </c>
      <c r="J68" s="13">
        <v>1</v>
      </c>
      <c r="K68" s="11">
        <v>1</v>
      </c>
      <c r="L68" s="14">
        <v>2</v>
      </c>
      <c r="M68" s="14">
        <v>2</v>
      </c>
      <c r="N68" s="14">
        <v>1</v>
      </c>
      <c r="O68" s="11">
        <v>3</v>
      </c>
      <c r="P68" s="10">
        <v>1</v>
      </c>
      <c r="Q68" s="11">
        <v>1</v>
      </c>
      <c r="R68" s="17">
        <v>1</v>
      </c>
      <c r="S68" s="18"/>
      <c r="T68" s="17">
        <v>2</v>
      </c>
      <c r="U68" s="19" t="e">
        <f t="shared" ref="U68:U69" si="66">(#REF!+F68+I68+L68+O68+R68)</f>
        <v>#REF!</v>
      </c>
      <c r="V68" s="19">
        <f t="shared" ref="V68:W68" si="67">(D68+G68+J68+M68+P68+S68)</f>
        <v>5</v>
      </c>
      <c r="W68" s="19">
        <f t="shared" si="67"/>
        <v>6</v>
      </c>
      <c r="X68" s="92" t="e">
        <f t="shared" si="45"/>
        <v>#REF!</v>
      </c>
      <c r="Y68" s="92">
        <f t="shared" si="46"/>
        <v>35.714285714285715</v>
      </c>
      <c r="Z68" s="92">
        <f t="shared" si="47"/>
        <v>150</v>
      </c>
    </row>
    <row r="69" spans="1:26" ht="14.25" customHeight="1">
      <c r="A69" s="8">
        <v>61</v>
      </c>
      <c r="B69" s="9" t="s">
        <v>78</v>
      </c>
      <c r="C69" s="68">
        <v>2</v>
      </c>
      <c r="D69" s="10">
        <v>2</v>
      </c>
      <c r="E69" s="10">
        <v>0</v>
      </c>
      <c r="F69" s="11">
        <v>3</v>
      </c>
      <c r="G69" s="11">
        <v>0</v>
      </c>
      <c r="H69" s="11">
        <v>0</v>
      </c>
      <c r="I69" s="13">
        <v>2</v>
      </c>
      <c r="J69" s="13">
        <v>2</v>
      </c>
      <c r="K69" s="11">
        <v>1</v>
      </c>
      <c r="L69" s="14">
        <v>2</v>
      </c>
      <c r="M69" s="14">
        <v>2</v>
      </c>
      <c r="N69" s="14">
        <v>1</v>
      </c>
      <c r="O69" s="11">
        <v>3</v>
      </c>
      <c r="P69" s="10">
        <v>2</v>
      </c>
      <c r="Q69" s="11">
        <v>1</v>
      </c>
      <c r="R69" s="17">
        <v>1</v>
      </c>
      <c r="S69" s="18"/>
      <c r="T69" s="17">
        <v>2</v>
      </c>
      <c r="U69" s="19" t="e">
        <f t="shared" si="66"/>
        <v>#REF!</v>
      </c>
      <c r="V69" s="19">
        <f t="shared" ref="V69:W69" si="68">(D69+G69+J69+M69+P69+S69)</f>
        <v>8</v>
      </c>
      <c r="W69" s="19">
        <f t="shared" si="68"/>
        <v>5</v>
      </c>
      <c r="X69" s="92" t="e">
        <f t="shared" si="45"/>
        <v>#REF!</v>
      </c>
      <c r="Y69" s="92">
        <f t="shared" si="46"/>
        <v>57.142857142857146</v>
      </c>
      <c r="Z69" s="92">
        <f t="shared" si="47"/>
        <v>125</v>
      </c>
    </row>
    <row r="70" spans="1:26" ht="15" customHeight="1">
      <c r="A70" s="8">
        <v>62</v>
      </c>
      <c r="B70" s="9" t="s">
        <v>79</v>
      </c>
      <c r="C70" s="68">
        <v>3</v>
      </c>
      <c r="D70" s="38">
        <v>2</v>
      </c>
      <c r="E70" s="10">
        <v>0</v>
      </c>
      <c r="F70" s="39">
        <v>5</v>
      </c>
      <c r="G70" s="39">
        <v>0</v>
      </c>
      <c r="H70" s="39">
        <v>1</v>
      </c>
      <c r="I70" s="40">
        <v>3</v>
      </c>
      <c r="J70" s="40">
        <v>3</v>
      </c>
      <c r="K70" s="39">
        <v>1</v>
      </c>
      <c r="L70" s="93">
        <v>3</v>
      </c>
      <c r="M70" s="93">
        <v>2</v>
      </c>
      <c r="N70" s="93">
        <v>2</v>
      </c>
      <c r="O70" s="39">
        <v>5</v>
      </c>
      <c r="P70" s="38">
        <v>2</v>
      </c>
      <c r="Q70" s="39">
        <v>1</v>
      </c>
      <c r="R70" s="43">
        <v>2</v>
      </c>
      <c r="S70" s="18"/>
      <c r="T70" s="43">
        <v>3</v>
      </c>
      <c r="U70" s="19">
        <f>(C68+F70+I70+L70+O70+R70)</f>
        <v>20</v>
      </c>
      <c r="V70" s="19">
        <f t="shared" ref="V70:W70" si="69">(D70+G70+J70+M70+P70+S70)</f>
        <v>9</v>
      </c>
      <c r="W70" s="19">
        <f t="shared" si="69"/>
        <v>8</v>
      </c>
      <c r="X70" s="92">
        <f t="shared" si="45"/>
        <v>80</v>
      </c>
      <c r="Y70" s="92">
        <f t="shared" si="46"/>
        <v>64.285714285714292</v>
      </c>
      <c r="Z70" s="92">
        <f t="shared" si="47"/>
        <v>200</v>
      </c>
    </row>
    <row r="71" spans="1:26" ht="15" customHeight="1">
      <c r="A71" s="8">
        <v>63</v>
      </c>
      <c r="B71" s="9" t="s">
        <v>80</v>
      </c>
      <c r="C71" s="38">
        <v>2</v>
      </c>
      <c r="D71" s="38">
        <v>1</v>
      </c>
      <c r="E71" s="10">
        <v>0</v>
      </c>
      <c r="F71" s="39">
        <v>3</v>
      </c>
      <c r="G71" s="39">
        <v>0</v>
      </c>
      <c r="H71" s="39">
        <v>1</v>
      </c>
      <c r="I71" s="40">
        <v>2</v>
      </c>
      <c r="J71" s="40">
        <v>2</v>
      </c>
      <c r="K71" s="39">
        <v>1</v>
      </c>
      <c r="L71" s="93">
        <v>2</v>
      </c>
      <c r="M71" s="93">
        <v>2</v>
      </c>
      <c r="N71" s="93">
        <v>1</v>
      </c>
      <c r="O71" s="39">
        <v>3</v>
      </c>
      <c r="P71" s="38">
        <v>1</v>
      </c>
      <c r="Q71" s="39">
        <v>1</v>
      </c>
      <c r="R71" s="43">
        <v>1</v>
      </c>
      <c r="S71" s="18"/>
      <c r="T71" s="43">
        <v>2</v>
      </c>
      <c r="U71" s="19">
        <f t="shared" ref="U71:W71" si="70">(C71+F71+I71+L71+O71+R71)</f>
        <v>13</v>
      </c>
      <c r="V71" s="19">
        <f t="shared" si="70"/>
        <v>6</v>
      </c>
      <c r="W71" s="19">
        <f t="shared" si="70"/>
        <v>6</v>
      </c>
      <c r="X71" s="92">
        <f t="shared" si="45"/>
        <v>52</v>
      </c>
      <c r="Y71" s="92">
        <f t="shared" si="46"/>
        <v>42.857142857142854</v>
      </c>
      <c r="Z71" s="92">
        <f t="shared" si="47"/>
        <v>150</v>
      </c>
    </row>
    <row r="72" spans="1:26" ht="15" customHeight="1">
      <c r="A72" s="8">
        <v>64</v>
      </c>
      <c r="B72" s="9" t="s">
        <v>81</v>
      </c>
      <c r="C72" s="38">
        <v>3</v>
      </c>
      <c r="D72" s="38">
        <v>2</v>
      </c>
      <c r="E72" s="10">
        <v>0</v>
      </c>
      <c r="F72" s="39">
        <v>5</v>
      </c>
      <c r="G72" s="39">
        <v>0</v>
      </c>
      <c r="H72" s="39">
        <v>1</v>
      </c>
      <c r="I72" s="40">
        <v>3</v>
      </c>
      <c r="J72" s="40">
        <v>3</v>
      </c>
      <c r="K72" s="39">
        <v>1</v>
      </c>
      <c r="L72" s="93">
        <v>3</v>
      </c>
      <c r="M72" s="93">
        <v>2</v>
      </c>
      <c r="N72" s="93">
        <v>2</v>
      </c>
      <c r="O72" s="39">
        <v>5</v>
      </c>
      <c r="P72" s="38">
        <v>2</v>
      </c>
      <c r="Q72" s="39">
        <v>1</v>
      </c>
      <c r="R72" s="43">
        <v>2</v>
      </c>
      <c r="S72" s="18"/>
      <c r="T72" s="43">
        <v>3</v>
      </c>
      <c r="U72" s="19">
        <f t="shared" ref="U72:W72" si="71">(C72+F72+I72+L72+O72+R72)</f>
        <v>21</v>
      </c>
      <c r="V72" s="19">
        <f t="shared" si="71"/>
        <v>9</v>
      </c>
      <c r="W72" s="19">
        <f t="shared" si="71"/>
        <v>8</v>
      </c>
      <c r="X72" s="92">
        <f t="shared" si="45"/>
        <v>84</v>
      </c>
      <c r="Y72" s="92">
        <f t="shared" si="46"/>
        <v>64.285714285714292</v>
      </c>
      <c r="Z72" s="92">
        <f t="shared" si="47"/>
        <v>200</v>
      </c>
    </row>
    <row r="73" spans="1:26" ht="15" customHeight="1">
      <c r="A73" s="8">
        <v>65</v>
      </c>
      <c r="B73" s="9" t="s">
        <v>82</v>
      </c>
      <c r="C73" s="38">
        <v>3</v>
      </c>
      <c r="D73" s="38">
        <v>2</v>
      </c>
      <c r="E73" s="10">
        <v>0</v>
      </c>
      <c r="F73" s="39">
        <v>5</v>
      </c>
      <c r="G73" s="39">
        <v>0</v>
      </c>
      <c r="H73" s="39">
        <v>1</v>
      </c>
      <c r="I73" s="40">
        <v>3</v>
      </c>
      <c r="J73" s="40">
        <v>3</v>
      </c>
      <c r="K73" s="39">
        <v>1</v>
      </c>
      <c r="L73" s="93">
        <v>3</v>
      </c>
      <c r="M73" s="93">
        <v>2</v>
      </c>
      <c r="N73" s="93">
        <v>2</v>
      </c>
      <c r="O73" s="39">
        <v>5</v>
      </c>
      <c r="P73" s="38">
        <v>2</v>
      </c>
      <c r="Q73" s="39">
        <v>1</v>
      </c>
      <c r="R73" s="43">
        <v>2</v>
      </c>
      <c r="S73" s="18"/>
      <c r="T73" s="43">
        <v>3</v>
      </c>
      <c r="U73" s="19">
        <f t="shared" ref="U73:W73" si="72">(C73+F73+I73+L73+O73+R73)</f>
        <v>21</v>
      </c>
      <c r="V73" s="19">
        <f t="shared" si="72"/>
        <v>9</v>
      </c>
      <c r="W73" s="19">
        <f t="shared" si="72"/>
        <v>8</v>
      </c>
      <c r="X73" s="92">
        <f t="shared" si="45"/>
        <v>84</v>
      </c>
      <c r="Y73" s="92">
        <f t="shared" si="46"/>
        <v>64.285714285714292</v>
      </c>
      <c r="Z73" s="92">
        <f t="shared" si="47"/>
        <v>200</v>
      </c>
    </row>
    <row r="74" spans="1:26" ht="15" customHeight="1">
      <c r="A74" s="8">
        <v>66</v>
      </c>
      <c r="B74" s="9" t="s">
        <v>83</v>
      </c>
      <c r="C74" s="38">
        <v>3</v>
      </c>
      <c r="D74" s="38">
        <v>1</v>
      </c>
      <c r="E74" s="10">
        <v>0</v>
      </c>
      <c r="F74" s="39">
        <v>4</v>
      </c>
      <c r="G74" s="39">
        <v>0</v>
      </c>
      <c r="H74" s="39">
        <v>1</v>
      </c>
      <c r="I74" s="40">
        <v>3</v>
      </c>
      <c r="J74" s="40">
        <v>3</v>
      </c>
      <c r="K74" s="39">
        <v>1</v>
      </c>
      <c r="L74" s="93">
        <v>2</v>
      </c>
      <c r="M74" s="93">
        <v>2</v>
      </c>
      <c r="N74" s="93">
        <v>2</v>
      </c>
      <c r="O74" s="39">
        <v>4</v>
      </c>
      <c r="P74" s="38">
        <v>1</v>
      </c>
      <c r="Q74" s="39">
        <v>1</v>
      </c>
      <c r="R74" s="43">
        <v>1</v>
      </c>
      <c r="S74" s="18"/>
      <c r="T74" s="43">
        <v>3</v>
      </c>
      <c r="U74" s="19">
        <f t="shared" ref="U74:W74" si="73">(C74+F74+I74+L74+O74+R74)</f>
        <v>17</v>
      </c>
      <c r="V74" s="19">
        <f t="shared" si="73"/>
        <v>7</v>
      </c>
      <c r="W74" s="19">
        <f t="shared" si="73"/>
        <v>8</v>
      </c>
      <c r="X74" s="92">
        <f t="shared" si="45"/>
        <v>68</v>
      </c>
      <c r="Y74" s="92">
        <f t="shared" si="46"/>
        <v>50</v>
      </c>
      <c r="Z74" s="92">
        <f t="shared" si="47"/>
        <v>200</v>
      </c>
    </row>
    <row r="75" spans="1:26" ht="15" customHeight="1">
      <c r="A75" s="8">
        <v>67</v>
      </c>
      <c r="B75" s="9" t="s">
        <v>84</v>
      </c>
      <c r="C75" s="38">
        <v>2</v>
      </c>
      <c r="D75" s="38">
        <v>2</v>
      </c>
      <c r="E75" s="10">
        <v>0</v>
      </c>
      <c r="F75" s="39">
        <v>4</v>
      </c>
      <c r="G75" s="39">
        <v>0</v>
      </c>
      <c r="H75" s="39">
        <v>0</v>
      </c>
      <c r="I75" s="40">
        <v>2</v>
      </c>
      <c r="J75" s="40">
        <v>2</v>
      </c>
      <c r="K75" s="39">
        <v>1</v>
      </c>
      <c r="L75" s="93">
        <v>3</v>
      </c>
      <c r="M75" s="93">
        <v>2</v>
      </c>
      <c r="N75" s="93">
        <v>1</v>
      </c>
      <c r="O75" s="39">
        <v>4</v>
      </c>
      <c r="P75" s="38">
        <v>2</v>
      </c>
      <c r="Q75" s="39">
        <v>1</v>
      </c>
      <c r="R75" s="43">
        <v>2</v>
      </c>
      <c r="S75" s="18"/>
      <c r="T75" s="43">
        <v>2</v>
      </c>
      <c r="U75" s="19">
        <f t="shared" ref="U75:W75" si="74">(C75+F75+I75+L75+O75+R75)</f>
        <v>17</v>
      </c>
      <c r="V75" s="19">
        <f t="shared" si="74"/>
        <v>8</v>
      </c>
      <c r="W75" s="19">
        <f t="shared" si="74"/>
        <v>5</v>
      </c>
      <c r="X75" s="92">
        <f t="shared" si="45"/>
        <v>68</v>
      </c>
      <c r="Y75" s="92">
        <f t="shared" si="46"/>
        <v>57.142857142857146</v>
      </c>
      <c r="Z75" s="92">
        <f t="shared" si="47"/>
        <v>125</v>
      </c>
    </row>
    <row r="76" spans="1:26" ht="15" customHeight="1">
      <c r="A76" s="8">
        <v>68</v>
      </c>
      <c r="B76" s="9" t="s">
        <v>85</v>
      </c>
      <c r="C76" s="38">
        <v>2</v>
      </c>
      <c r="D76" s="38">
        <v>0</v>
      </c>
      <c r="E76" s="10">
        <v>0</v>
      </c>
      <c r="F76" s="39">
        <v>2</v>
      </c>
      <c r="G76" s="39">
        <v>0</v>
      </c>
      <c r="H76" s="39">
        <v>1</v>
      </c>
      <c r="I76" s="40">
        <v>2</v>
      </c>
      <c r="J76" s="40">
        <v>1</v>
      </c>
      <c r="K76" s="39">
        <v>1</v>
      </c>
      <c r="L76" s="93">
        <v>1</v>
      </c>
      <c r="M76" s="93">
        <v>2</v>
      </c>
      <c r="N76" s="93">
        <v>1</v>
      </c>
      <c r="O76" s="39">
        <v>2</v>
      </c>
      <c r="P76" s="38">
        <v>0</v>
      </c>
      <c r="Q76" s="39">
        <v>1</v>
      </c>
      <c r="R76" s="43">
        <v>0</v>
      </c>
      <c r="S76" s="53"/>
      <c r="T76" s="43">
        <v>2</v>
      </c>
      <c r="U76" s="19">
        <f t="shared" ref="U76:W76" si="75">(C76+F76+I76+L76+O76+R76)</f>
        <v>9</v>
      </c>
      <c r="V76" s="19">
        <f t="shared" si="75"/>
        <v>3</v>
      </c>
      <c r="W76" s="19">
        <f t="shared" si="75"/>
        <v>6</v>
      </c>
      <c r="X76" s="92">
        <f t="shared" si="45"/>
        <v>36</v>
      </c>
      <c r="Y76" s="92">
        <f t="shared" si="46"/>
        <v>21.428571428571427</v>
      </c>
      <c r="Z76" s="92">
        <f t="shared" si="47"/>
        <v>150</v>
      </c>
    </row>
    <row r="77" spans="1:26" ht="15" customHeight="1">
      <c r="A77" s="8">
        <v>69</v>
      </c>
      <c r="B77" s="9" t="s">
        <v>86</v>
      </c>
      <c r="C77" s="38">
        <v>1</v>
      </c>
      <c r="D77" s="38">
        <v>2</v>
      </c>
      <c r="E77" s="10">
        <v>0</v>
      </c>
      <c r="F77" s="39">
        <v>4</v>
      </c>
      <c r="G77" s="39">
        <v>0</v>
      </c>
      <c r="H77" s="39">
        <v>1</v>
      </c>
      <c r="I77" s="40">
        <v>1</v>
      </c>
      <c r="J77" s="40">
        <v>2</v>
      </c>
      <c r="K77" s="39">
        <v>1</v>
      </c>
      <c r="L77" s="93">
        <v>2</v>
      </c>
      <c r="M77" s="93">
        <v>2</v>
      </c>
      <c r="N77" s="93">
        <v>1</v>
      </c>
      <c r="O77" s="39">
        <v>4</v>
      </c>
      <c r="P77" s="38">
        <v>2</v>
      </c>
      <c r="Q77" s="39">
        <v>1</v>
      </c>
      <c r="R77" s="43">
        <v>2</v>
      </c>
      <c r="S77" s="53"/>
      <c r="T77" s="43">
        <v>1</v>
      </c>
      <c r="U77" s="19">
        <f t="shared" ref="U77:W77" si="76">(C77+F77+I77+L77+O77+R77)</f>
        <v>14</v>
      </c>
      <c r="V77" s="19">
        <f t="shared" si="76"/>
        <v>8</v>
      </c>
      <c r="W77" s="19">
        <f t="shared" si="76"/>
        <v>5</v>
      </c>
      <c r="X77" s="92">
        <f t="shared" si="45"/>
        <v>56</v>
      </c>
      <c r="Y77" s="92">
        <f t="shared" si="46"/>
        <v>57.142857142857146</v>
      </c>
      <c r="Z77" s="92">
        <f t="shared" si="47"/>
        <v>125</v>
      </c>
    </row>
    <row r="78" spans="1:26" ht="15" customHeight="1">
      <c r="A78" s="8">
        <v>70</v>
      </c>
      <c r="B78" s="9" t="s">
        <v>87</v>
      </c>
      <c r="C78" s="38">
        <v>2</v>
      </c>
      <c r="D78" s="38">
        <v>1</v>
      </c>
      <c r="E78" s="10">
        <v>0</v>
      </c>
      <c r="F78" s="39">
        <v>3</v>
      </c>
      <c r="G78" s="39">
        <v>0</v>
      </c>
      <c r="H78" s="39">
        <v>1</v>
      </c>
      <c r="I78" s="40">
        <v>2</v>
      </c>
      <c r="J78" s="40">
        <v>1</v>
      </c>
      <c r="K78" s="39">
        <v>1</v>
      </c>
      <c r="L78" s="93">
        <v>2</v>
      </c>
      <c r="M78" s="93">
        <v>2</v>
      </c>
      <c r="N78" s="93">
        <v>1</v>
      </c>
      <c r="O78" s="39">
        <v>3</v>
      </c>
      <c r="P78" s="38">
        <v>1</v>
      </c>
      <c r="Q78" s="39">
        <v>1</v>
      </c>
      <c r="R78" s="43">
        <v>1</v>
      </c>
      <c r="S78" s="53"/>
      <c r="T78" s="43">
        <v>2</v>
      </c>
      <c r="U78" s="19">
        <f t="shared" ref="U78:W78" si="77">(C78+F78+I78+L78+O78+R78)</f>
        <v>13</v>
      </c>
      <c r="V78" s="19">
        <f t="shared" si="77"/>
        <v>5</v>
      </c>
      <c r="W78" s="19">
        <f t="shared" si="77"/>
        <v>6</v>
      </c>
      <c r="X78" s="92">
        <f t="shared" si="45"/>
        <v>52</v>
      </c>
      <c r="Y78" s="92">
        <f t="shared" si="46"/>
        <v>35.714285714285715</v>
      </c>
      <c r="Z78" s="92">
        <f t="shared" si="47"/>
        <v>150</v>
      </c>
    </row>
    <row r="79" spans="1:26" ht="15" customHeight="1">
      <c r="A79" s="8">
        <v>71</v>
      </c>
      <c r="B79" s="9" t="s">
        <v>88</v>
      </c>
      <c r="C79" s="38">
        <v>2</v>
      </c>
      <c r="D79" s="38">
        <v>2</v>
      </c>
      <c r="E79" s="10">
        <v>0</v>
      </c>
      <c r="F79" s="39">
        <v>4</v>
      </c>
      <c r="G79" s="39">
        <v>0</v>
      </c>
      <c r="H79" s="39">
        <v>1</v>
      </c>
      <c r="I79" s="40">
        <v>2</v>
      </c>
      <c r="J79" s="40">
        <v>2</v>
      </c>
      <c r="K79" s="39">
        <v>1</v>
      </c>
      <c r="L79" s="93">
        <v>3</v>
      </c>
      <c r="M79" s="93">
        <v>2</v>
      </c>
      <c r="N79" s="93">
        <v>1</v>
      </c>
      <c r="O79" s="39">
        <v>4</v>
      </c>
      <c r="P79" s="38">
        <v>2</v>
      </c>
      <c r="Q79" s="39">
        <v>1</v>
      </c>
      <c r="R79" s="43">
        <v>2</v>
      </c>
      <c r="S79" s="53"/>
      <c r="T79" s="43">
        <v>2</v>
      </c>
      <c r="U79" s="19">
        <f t="shared" ref="U79:W79" si="78">(C79+F79+I79+L79+O79+R79)</f>
        <v>17</v>
      </c>
      <c r="V79" s="19">
        <f t="shared" si="78"/>
        <v>8</v>
      </c>
      <c r="W79" s="19">
        <f t="shared" si="78"/>
        <v>6</v>
      </c>
      <c r="X79" s="92">
        <f t="shared" si="45"/>
        <v>68</v>
      </c>
      <c r="Y79" s="92">
        <f t="shared" si="46"/>
        <v>57.142857142857146</v>
      </c>
      <c r="Z79" s="92">
        <f t="shared" si="47"/>
        <v>150</v>
      </c>
    </row>
    <row r="80" spans="1:26" ht="15" customHeight="1">
      <c r="A80" s="8">
        <v>72</v>
      </c>
      <c r="B80" s="9" t="s">
        <v>89</v>
      </c>
      <c r="C80" s="38">
        <v>1</v>
      </c>
      <c r="D80" s="38">
        <v>1</v>
      </c>
      <c r="E80" s="10">
        <v>0</v>
      </c>
      <c r="F80" s="39">
        <v>4</v>
      </c>
      <c r="G80" s="39">
        <v>0</v>
      </c>
      <c r="H80" s="39">
        <v>1</v>
      </c>
      <c r="I80" s="40">
        <v>3</v>
      </c>
      <c r="J80" s="40">
        <v>3</v>
      </c>
      <c r="K80" s="39">
        <v>1</v>
      </c>
      <c r="L80" s="93">
        <v>2</v>
      </c>
      <c r="M80" s="93">
        <v>2</v>
      </c>
      <c r="N80" s="93">
        <v>2</v>
      </c>
      <c r="O80" s="39">
        <v>4</v>
      </c>
      <c r="P80" s="38">
        <v>1</v>
      </c>
      <c r="Q80" s="39">
        <v>1</v>
      </c>
      <c r="R80" s="43">
        <v>1</v>
      </c>
      <c r="S80" s="53"/>
      <c r="T80" s="43">
        <v>2</v>
      </c>
      <c r="U80" s="19">
        <f t="shared" ref="U80:W80" si="79">(C80+F80+I80+L80+O80+R80)</f>
        <v>15</v>
      </c>
      <c r="V80" s="19">
        <f t="shared" si="79"/>
        <v>7</v>
      </c>
      <c r="W80" s="19">
        <f t="shared" si="79"/>
        <v>7</v>
      </c>
      <c r="X80" s="92">
        <f t="shared" si="45"/>
        <v>60</v>
      </c>
      <c r="Y80" s="92">
        <f t="shared" si="46"/>
        <v>50</v>
      </c>
      <c r="Z80" s="92">
        <f t="shared" si="47"/>
        <v>175</v>
      </c>
    </row>
    <row r="81" spans="1:26" ht="15" customHeight="1">
      <c r="A81" s="8">
        <v>73</v>
      </c>
      <c r="B81" s="9" t="s">
        <v>90</v>
      </c>
      <c r="C81" s="38">
        <v>2</v>
      </c>
      <c r="D81" s="38">
        <v>2</v>
      </c>
      <c r="E81" s="10">
        <v>0</v>
      </c>
      <c r="F81" s="39">
        <v>4</v>
      </c>
      <c r="G81" s="39">
        <v>0</v>
      </c>
      <c r="H81" s="39">
        <v>1</v>
      </c>
      <c r="I81" s="40">
        <v>2</v>
      </c>
      <c r="J81" s="40">
        <v>2</v>
      </c>
      <c r="K81" s="39">
        <v>1</v>
      </c>
      <c r="L81" s="93">
        <v>3</v>
      </c>
      <c r="M81" s="93">
        <v>2</v>
      </c>
      <c r="N81" s="93">
        <v>1</v>
      </c>
      <c r="O81" s="39">
        <v>4</v>
      </c>
      <c r="P81" s="38">
        <v>2</v>
      </c>
      <c r="Q81" s="39">
        <v>1</v>
      </c>
      <c r="R81" s="43">
        <v>2</v>
      </c>
      <c r="S81" s="53"/>
      <c r="T81" s="43">
        <v>2</v>
      </c>
      <c r="U81" s="19">
        <f t="shared" ref="U81:W81" si="80">(C81+F81+I81+L81+O81+R81)</f>
        <v>17</v>
      </c>
      <c r="V81" s="19">
        <f t="shared" si="80"/>
        <v>8</v>
      </c>
      <c r="W81" s="19">
        <f t="shared" si="80"/>
        <v>6</v>
      </c>
      <c r="X81" s="92">
        <f t="shared" si="45"/>
        <v>68</v>
      </c>
      <c r="Y81" s="92">
        <f t="shared" si="46"/>
        <v>57.142857142857146</v>
      </c>
      <c r="Z81" s="92">
        <f t="shared" si="47"/>
        <v>150</v>
      </c>
    </row>
    <row r="82" spans="1:26" ht="15" customHeight="1">
      <c r="A82" s="8">
        <v>74</v>
      </c>
      <c r="B82" s="9" t="s">
        <v>91</v>
      </c>
      <c r="C82" s="38">
        <v>2</v>
      </c>
      <c r="D82" s="38">
        <v>1</v>
      </c>
      <c r="E82" s="10">
        <v>0</v>
      </c>
      <c r="F82" s="39">
        <v>3</v>
      </c>
      <c r="G82" s="39">
        <v>0</v>
      </c>
      <c r="H82" s="39">
        <v>1</v>
      </c>
      <c r="I82" s="40">
        <v>2</v>
      </c>
      <c r="J82" s="40">
        <v>2</v>
      </c>
      <c r="K82" s="39">
        <v>1</v>
      </c>
      <c r="L82" s="93">
        <v>2</v>
      </c>
      <c r="M82" s="93">
        <v>2</v>
      </c>
      <c r="N82" s="93">
        <v>1</v>
      </c>
      <c r="O82" s="39">
        <v>3</v>
      </c>
      <c r="P82" s="38">
        <v>1</v>
      </c>
      <c r="Q82" s="39">
        <v>1</v>
      </c>
      <c r="R82" s="43">
        <v>1</v>
      </c>
      <c r="S82" s="53"/>
      <c r="T82" s="43">
        <v>2</v>
      </c>
      <c r="U82" s="19">
        <f t="shared" ref="U82:W82" si="81">(C82+F82+I82+L82+O82+R82)</f>
        <v>13</v>
      </c>
      <c r="V82" s="19">
        <f t="shared" si="81"/>
        <v>6</v>
      </c>
      <c r="W82" s="19">
        <f t="shared" si="81"/>
        <v>6</v>
      </c>
      <c r="X82" s="92">
        <f t="shared" si="45"/>
        <v>52</v>
      </c>
      <c r="Y82" s="92">
        <f t="shared" si="46"/>
        <v>42.857142857142854</v>
      </c>
      <c r="Z82" s="92">
        <f t="shared" si="47"/>
        <v>150</v>
      </c>
    </row>
    <row r="83" spans="1:26" ht="15" customHeight="1">
      <c r="A83" s="8">
        <v>75</v>
      </c>
      <c r="B83" s="9" t="s">
        <v>92</v>
      </c>
      <c r="C83" s="38">
        <v>1</v>
      </c>
      <c r="D83" s="38">
        <v>1</v>
      </c>
      <c r="E83" s="10">
        <v>0</v>
      </c>
      <c r="F83" s="39">
        <v>3</v>
      </c>
      <c r="G83" s="39">
        <v>0</v>
      </c>
      <c r="H83" s="39">
        <v>1</v>
      </c>
      <c r="I83" s="40">
        <v>1</v>
      </c>
      <c r="J83" s="40">
        <v>1</v>
      </c>
      <c r="K83" s="39">
        <v>1</v>
      </c>
      <c r="L83" s="93">
        <v>1</v>
      </c>
      <c r="M83" s="93">
        <v>2</v>
      </c>
      <c r="N83" s="93">
        <v>1</v>
      </c>
      <c r="O83" s="39">
        <v>3</v>
      </c>
      <c r="P83" s="38">
        <v>1</v>
      </c>
      <c r="Q83" s="39">
        <v>1</v>
      </c>
      <c r="R83" s="43">
        <v>1</v>
      </c>
      <c r="S83" s="53"/>
      <c r="T83" s="43">
        <v>1</v>
      </c>
      <c r="U83" s="19">
        <f t="shared" ref="U83:W83" si="82">(C83+F83+I83+L83+O83+R83)</f>
        <v>10</v>
      </c>
      <c r="V83" s="19">
        <f t="shared" si="82"/>
        <v>5</v>
      </c>
      <c r="W83" s="19">
        <f t="shared" si="82"/>
        <v>5</v>
      </c>
      <c r="X83" s="92">
        <f t="shared" si="45"/>
        <v>40</v>
      </c>
      <c r="Y83" s="92">
        <f t="shared" si="46"/>
        <v>35.714285714285715</v>
      </c>
      <c r="Z83" s="92">
        <f t="shared" si="47"/>
        <v>125</v>
      </c>
    </row>
    <row r="84" spans="1:26" ht="15" customHeight="1">
      <c r="A84" s="8">
        <v>76</v>
      </c>
      <c r="B84" s="9" t="s">
        <v>93</v>
      </c>
      <c r="C84" s="38">
        <v>2</v>
      </c>
      <c r="D84" s="38">
        <v>2</v>
      </c>
      <c r="E84" s="10">
        <v>0</v>
      </c>
      <c r="F84" s="39">
        <v>4</v>
      </c>
      <c r="G84" s="39">
        <v>0</v>
      </c>
      <c r="H84" s="39">
        <v>1</v>
      </c>
      <c r="I84" s="40">
        <v>2</v>
      </c>
      <c r="J84" s="40">
        <v>2</v>
      </c>
      <c r="K84" s="39">
        <v>1</v>
      </c>
      <c r="L84" s="93">
        <v>3</v>
      </c>
      <c r="M84" s="93">
        <v>2</v>
      </c>
      <c r="N84" s="93">
        <v>1</v>
      </c>
      <c r="O84" s="39">
        <v>4</v>
      </c>
      <c r="P84" s="38">
        <v>2</v>
      </c>
      <c r="Q84" s="39">
        <v>1</v>
      </c>
      <c r="R84" s="43">
        <v>2</v>
      </c>
      <c r="S84" s="53"/>
      <c r="T84" s="43">
        <v>2</v>
      </c>
      <c r="U84" s="19">
        <f t="shared" ref="U84:W84" si="83">(C84+F84+I84+L84+O84+R84)</f>
        <v>17</v>
      </c>
      <c r="V84" s="19">
        <f t="shared" si="83"/>
        <v>8</v>
      </c>
      <c r="W84" s="19">
        <f t="shared" si="83"/>
        <v>6</v>
      </c>
      <c r="X84" s="92">
        <f t="shared" si="45"/>
        <v>68</v>
      </c>
      <c r="Y84" s="92">
        <f t="shared" si="46"/>
        <v>57.142857142857146</v>
      </c>
      <c r="Z84" s="92">
        <f t="shared" si="47"/>
        <v>150</v>
      </c>
    </row>
    <row r="85" spans="1:26" ht="15" customHeight="1">
      <c r="A85" s="8">
        <v>77</v>
      </c>
      <c r="B85" s="9" t="s">
        <v>94</v>
      </c>
      <c r="C85" s="38">
        <v>2</v>
      </c>
      <c r="D85" s="38">
        <v>2</v>
      </c>
      <c r="E85" s="10">
        <v>0</v>
      </c>
      <c r="F85" s="39">
        <v>5</v>
      </c>
      <c r="G85" s="39">
        <v>0</v>
      </c>
      <c r="H85" s="39">
        <v>1</v>
      </c>
      <c r="I85" s="40">
        <v>3</v>
      </c>
      <c r="J85" s="40">
        <v>3</v>
      </c>
      <c r="K85" s="39">
        <v>1</v>
      </c>
      <c r="L85" s="93">
        <v>3</v>
      </c>
      <c r="M85" s="93">
        <v>2</v>
      </c>
      <c r="N85" s="93">
        <v>2</v>
      </c>
      <c r="O85" s="39">
        <v>5</v>
      </c>
      <c r="P85" s="38">
        <v>2</v>
      </c>
      <c r="Q85" s="39">
        <v>1</v>
      </c>
      <c r="R85" s="43">
        <v>2</v>
      </c>
      <c r="S85" s="53"/>
      <c r="T85" s="43">
        <v>3</v>
      </c>
      <c r="U85" s="19">
        <f t="shared" ref="U85:W85" si="84">(C85+F85+I85+L85+O85+R85)</f>
        <v>20</v>
      </c>
      <c r="V85" s="19">
        <f t="shared" si="84"/>
        <v>9</v>
      </c>
      <c r="W85" s="19">
        <f t="shared" si="84"/>
        <v>8</v>
      </c>
      <c r="X85" s="92">
        <f t="shared" si="45"/>
        <v>80</v>
      </c>
      <c r="Y85" s="92">
        <f t="shared" si="46"/>
        <v>64.285714285714292</v>
      </c>
      <c r="Z85" s="92">
        <f t="shared" si="47"/>
        <v>200</v>
      </c>
    </row>
    <row r="86" spans="1:26" ht="15" customHeight="1">
      <c r="A86" s="8">
        <v>78</v>
      </c>
      <c r="B86" s="9" t="s">
        <v>95</v>
      </c>
      <c r="C86" s="38">
        <v>2</v>
      </c>
      <c r="D86" s="38">
        <v>2</v>
      </c>
      <c r="E86" s="10">
        <v>0</v>
      </c>
      <c r="F86" s="39">
        <v>4</v>
      </c>
      <c r="G86" s="39">
        <v>0</v>
      </c>
      <c r="H86" s="39">
        <v>1</v>
      </c>
      <c r="I86" s="40">
        <v>2</v>
      </c>
      <c r="J86" s="40">
        <v>2</v>
      </c>
      <c r="K86" s="39">
        <v>1</v>
      </c>
      <c r="L86" s="93">
        <v>3</v>
      </c>
      <c r="M86" s="93">
        <v>2</v>
      </c>
      <c r="N86" s="93">
        <v>1</v>
      </c>
      <c r="O86" s="39">
        <v>4</v>
      </c>
      <c r="P86" s="38">
        <v>2</v>
      </c>
      <c r="Q86" s="39">
        <v>1</v>
      </c>
      <c r="R86" s="43">
        <v>2</v>
      </c>
      <c r="S86" s="53"/>
      <c r="T86" s="43">
        <v>3</v>
      </c>
      <c r="U86" s="19">
        <f t="shared" ref="U86:W86" si="85">(C86+F86+I86+L86+O86+R86)</f>
        <v>17</v>
      </c>
      <c r="V86" s="19">
        <f t="shared" si="85"/>
        <v>8</v>
      </c>
      <c r="W86" s="19">
        <f t="shared" si="85"/>
        <v>7</v>
      </c>
      <c r="X86" s="92">
        <f t="shared" si="45"/>
        <v>68</v>
      </c>
      <c r="Y86" s="92">
        <f t="shared" si="46"/>
        <v>57.142857142857146</v>
      </c>
      <c r="Z86" s="92">
        <f t="shared" si="47"/>
        <v>175</v>
      </c>
    </row>
    <row r="87" spans="1:26" ht="15" customHeight="1">
      <c r="A87" s="8">
        <v>79</v>
      </c>
      <c r="B87" s="9" t="s">
        <v>96</v>
      </c>
      <c r="C87" s="38">
        <v>2</v>
      </c>
      <c r="D87" s="38">
        <v>2</v>
      </c>
      <c r="E87" s="10">
        <v>0</v>
      </c>
      <c r="F87" s="39">
        <v>4</v>
      </c>
      <c r="G87" s="39">
        <v>0</v>
      </c>
      <c r="H87" s="39">
        <v>1</v>
      </c>
      <c r="I87" s="40">
        <v>2</v>
      </c>
      <c r="J87" s="40">
        <v>2</v>
      </c>
      <c r="K87" s="39">
        <v>1</v>
      </c>
      <c r="L87" s="93">
        <v>3</v>
      </c>
      <c r="M87" s="93">
        <v>2</v>
      </c>
      <c r="N87" s="93">
        <v>1</v>
      </c>
      <c r="O87" s="39">
        <v>4</v>
      </c>
      <c r="P87" s="38">
        <v>2</v>
      </c>
      <c r="Q87" s="39">
        <v>1</v>
      </c>
      <c r="R87" s="43">
        <v>2</v>
      </c>
      <c r="S87" s="53"/>
      <c r="T87" s="43">
        <v>3</v>
      </c>
      <c r="U87" s="19">
        <f t="shared" ref="U87:W87" si="86">(C87+F87+I87+L87+O87+R87)</f>
        <v>17</v>
      </c>
      <c r="V87" s="19">
        <f t="shared" si="86"/>
        <v>8</v>
      </c>
      <c r="W87" s="19">
        <f t="shared" si="86"/>
        <v>7</v>
      </c>
      <c r="X87" s="92">
        <f t="shared" si="45"/>
        <v>68</v>
      </c>
      <c r="Y87" s="92">
        <f t="shared" si="46"/>
        <v>57.142857142857146</v>
      </c>
      <c r="Z87" s="92">
        <f t="shared" si="47"/>
        <v>175</v>
      </c>
    </row>
    <row r="88" spans="1:26" ht="15" customHeight="1">
      <c r="A88" s="8">
        <v>80</v>
      </c>
      <c r="B88" s="9" t="s">
        <v>97</v>
      </c>
      <c r="C88" s="38">
        <v>2</v>
      </c>
      <c r="D88" s="38">
        <v>1</v>
      </c>
      <c r="E88" s="10">
        <v>0</v>
      </c>
      <c r="F88" s="39">
        <v>3</v>
      </c>
      <c r="G88" s="39">
        <v>0</v>
      </c>
      <c r="H88" s="39">
        <v>1</v>
      </c>
      <c r="I88" s="40">
        <v>2</v>
      </c>
      <c r="J88" s="40">
        <v>1</v>
      </c>
      <c r="K88" s="39">
        <v>1</v>
      </c>
      <c r="L88" s="93">
        <v>3</v>
      </c>
      <c r="M88" s="93">
        <v>2</v>
      </c>
      <c r="N88" s="93">
        <v>1</v>
      </c>
      <c r="O88" s="39">
        <v>3</v>
      </c>
      <c r="P88" s="38">
        <v>1</v>
      </c>
      <c r="Q88" s="39">
        <v>1</v>
      </c>
      <c r="R88" s="43">
        <v>1</v>
      </c>
      <c r="S88" s="53"/>
      <c r="T88" s="43">
        <v>3</v>
      </c>
      <c r="U88" s="19">
        <f t="shared" ref="U88:W88" si="87">(C88+F88+I88+L88+O88+R88)</f>
        <v>14</v>
      </c>
      <c r="V88" s="19">
        <f t="shared" si="87"/>
        <v>5</v>
      </c>
      <c r="W88" s="19">
        <f t="shared" si="87"/>
        <v>7</v>
      </c>
      <c r="X88" s="92">
        <f t="shared" si="45"/>
        <v>56</v>
      </c>
      <c r="Y88" s="92">
        <f t="shared" si="46"/>
        <v>35.714285714285715</v>
      </c>
      <c r="Z88" s="92">
        <f t="shared" si="47"/>
        <v>175</v>
      </c>
    </row>
    <row r="89" spans="1:26" ht="15" customHeight="1">
      <c r="A89" s="8">
        <v>81</v>
      </c>
      <c r="B89" s="9" t="s">
        <v>98</v>
      </c>
      <c r="C89" s="38">
        <v>2</v>
      </c>
      <c r="D89" s="38">
        <v>2</v>
      </c>
      <c r="E89" s="10">
        <v>0</v>
      </c>
      <c r="F89" s="39">
        <v>5</v>
      </c>
      <c r="G89" s="39">
        <v>0</v>
      </c>
      <c r="H89" s="39">
        <v>1</v>
      </c>
      <c r="I89" s="40">
        <v>3</v>
      </c>
      <c r="J89" s="40">
        <v>3</v>
      </c>
      <c r="K89" s="39">
        <v>1</v>
      </c>
      <c r="L89" s="93">
        <v>2</v>
      </c>
      <c r="M89" s="93">
        <v>2</v>
      </c>
      <c r="N89" s="93">
        <v>2</v>
      </c>
      <c r="O89" s="39">
        <v>5</v>
      </c>
      <c r="P89" s="38">
        <v>2</v>
      </c>
      <c r="Q89" s="39">
        <v>1</v>
      </c>
      <c r="R89" s="43">
        <v>2</v>
      </c>
      <c r="S89" s="53"/>
      <c r="T89" s="43">
        <v>3</v>
      </c>
      <c r="U89" s="19">
        <f t="shared" ref="U89:W89" si="88">(C89+F89+I89+L89+O89+R89)</f>
        <v>19</v>
      </c>
      <c r="V89" s="19">
        <f t="shared" si="88"/>
        <v>9</v>
      </c>
      <c r="W89" s="19">
        <f t="shared" si="88"/>
        <v>8</v>
      </c>
      <c r="X89" s="92">
        <f t="shared" si="45"/>
        <v>76</v>
      </c>
      <c r="Y89" s="92">
        <f t="shared" si="46"/>
        <v>64.285714285714292</v>
      </c>
      <c r="Z89" s="92">
        <f t="shared" si="47"/>
        <v>200</v>
      </c>
    </row>
    <row r="90" spans="1:26" ht="15" customHeight="1">
      <c r="A90" s="8">
        <v>82</v>
      </c>
      <c r="B90" s="9" t="s">
        <v>99</v>
      </c>
      <c r="C90" s="38">
        <v>1</v>
      </c>
      <c r="D90" s="38">
        <v>2</v>
      </c>
      <c r="E90" s="10">
        <v>0</v>
      </c>
      <c r="F90" s="39">
        <v>5</v>
      </c>
      <c r="G90" s="39">
        <v>0</v>
      </c>
      <c r="H90" s="39">
        <v>1</v>
      </c>
      <c r="I90" s="40">
        <v>2</v>
      </c>
      <c r="J90" s="40">
        <v>3</v>
      </c>
      <c r="K90" s="39">
        <v>1</v>
      </c>
      <c r="L90" s="93">
        <v>2</v>
      </c>
      <c r="M90" s="93">
        <v>2</v>
      </c>
      <c r="N90" s="93">
        <v>2</v>
      </c>
      <c r="O90" s="39">
        <v>5</v>
      </c>
      <c r="P90" s="38">
        <v>2</v>
      </c>
      <c r="Q90" s="39">
        <v>1</v>
      </c>
      <c r="R90" s="43">
        <v>2</v>
      </c>
      <c r="S90" s="53"/>
      <c r="T90" s="43">
        <v>2</v>
      </c>
      <c r="U90" s="19">
        <f t="shared" ref="U90:W90" si="89">(C90+F90+I90+L90+O90+R90)</f>
        <v>17</v>
      </c>
      <c r="V90" s="19">
        <f t="shared" si="89"/>
        <v>9</v>
      </c>
      <c r="W90" s="19">
        <f t="shared" si="89"/>
        <v>7</v>
      </c>
      <c r="X90" s="92">
        <f t="shared" si="45"/>
        <v>68</v>
      </c>
      <c r="Y90" s="92">
        <f t="shared" si="46"/>
        <v>64.285714285714292</v>
      </c>
      <c r="Z90" s="92">
        <f t="shared" si="47"/>
        <v>175</v>
      </c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95"/>
      <c r="B177" s="95"/>
      <c r="C177" s="96"/>
      <c r="D177" s="96"/>
      <c r="E177" s="97"/>
      <c r="F177" s="96"/>
      <c r="G177" s="96"/>
      <c r="H177" s="97"/>
      <c r="I177" s="96"/>
      <c r="J177" s="96"/>
      <c r="K177" s="97"/>
      <c r="L177" s="96"/>
      <c r="M177" s="96"/>
      <c r="N177" s="97"/>
      <c r="O177" s="96"/>
      <c r="P177" s="96"/>
      <c r="Q177" s="97"/>
      <c r="R177" s="96"/>
      <c r="S177" s="96"/>
      <c r="T177" s="97"/>
      <c r="U177" s="98"/>
      <c r="V177" s="99"/>
      <c r="W177" s="99"/>
      <c r="X177" s="96"/>
      <c r="Y177" s="96"/>
      <c r="Z177" s="96"/>
    </row>
    <row r="178" spans="1:26" ht="14.2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98"/>
      <c r="V178" s="99"/>
      <c r="W178" s="99"/>
      <c r="X178" s="96"/>
      <c r="Y178" s="96"/>
      <c r="Z178" s="96"/>
    </row>
    <row r="179" spans="1:26" ht="14.2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98"/>
      <c r="V179" s="99"/>
      <c r="W179" s="99"/>
      <c r="X179" s="96"/>
      <c r="Y179" s="96"/>
      <c r="Z179" s="96"/>
    </row>
    <row r="180" spans="1:26" ht="14.2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98"/>
      <c r="V180" s="99"/>
      <c r="W180" s="99"/>
      <c r="X180" s="96"/>
      <c r="Y180" s="96"/>
      <c r="Z180" s="96"/>
    </row>
    <row r="181" spans="1:26" ht="14.2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98"/>
      <c r="V181" s="99"/>
      <c r="W181" s="99"/>
      <c r="X181" s="96"/>
      <c r="Y181" s="96"/>
      <c r="Z181" s="96"/>
    </row>
    <row r="182" spans="1:26" ht="14.2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98"/>
      <c r="V182" s="99"/>
      <c r="W182" s="99"/>
      <c r="X182" s="96"/>
      <c r="Y182" s="96"/>
      <c r="Z182" s="96"/>
    </row>
    <row r="183" spans="1:26" ht="14.2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98"/>
      <c r="V183" s="99"/>
      <c r="W183" s="99"/>
      <c r="X183" s="96"/>
      <c r="Y183" s="96"/>
      <c r="Z183" s="96"/>
    </row>
    <row r="184" spans="1:26" ht="14.2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98"/>
      <c r="V184" s="99"/>
      <c r="W184" s="99"/>
      <c r="X184" s="96"/>
      <c r="Y184" s="96"/>
      <c r="Z184" s="96"/>
    </row>
    <row r="185" spans="1:26" ht="14.2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98"/>
      <c r="V185" s="99"/>
      <c r="W185" s="99"/>
      <c r="X185" s="96"/>
      <c r="Y185" s="96"/>
      <c r="Z185" s="96"/>
    </row>
    <row r="186" spans="1:26" ht="14.2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98"/>
      <c r="V186" s="99"/>
      <c r="W186" s="99"/>
      <c r="X186" s="96"/>
      <c r="Y186" s="96"/>
      <c r="Z186" s="96"/>
    </row>
    <row r="187" spans="1:26" ht="14.2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98"/>
      <c r="V187" s="99"/>
      <c r="W187" s="99"/>
      <c r="X187" s="96"/>
      <c r="Y187" s="96"/>
      <c r="Z187" s="96"/>
    </row>
    <row r="188" spans="1:26" ht="14.2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98"/>
      <c r="V188" s="99"/>
      <c r="W188" s="99"/>
      <c r="X188" s="96"/>
      <c r="Y188" s="96"/>
      <c r="Z188" s="96"/>
    </row>
    <row r="189" spans="1:26" ht="14.2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98"/>
      <c r="V189" s="99"/>
      <c r="W189" s="99"/>
      <c r="X189" s="96"/>
      <c r="Y189" s="96"/>
      <c r="Z189" s="96"/>
    </row>
    <row r="190" spans="1:26" ht="14.2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98"/>
      <c r="V190" s="99"/>
      <c r="W190" s="99"/>
      <c r="X190" s="96"/>
      <c r="Y190" s="96"/>
      <c r="Z190" s="96"/>
    </row>
    <row r="191" spans="1:26" ht="14.2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98"/>
      <c r="V191" s="99"/>
      <c r="W191" s="99"/>
      <c r="X191" s="96"/>
      <c r="Y191" s="96"/>
      <c r="Z191" s="96"/>
    </row>
    <row r="192" spans="1:26" ht="14.2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98"/>
      <c r="V192" s="99"/>
      <c r="W192" s="99"/>
      <c r="X192" s="96"/>
      <c r="Y192" s="96"/>
      <c r="Z192" s="96"/>
    </row>
    <row r="193" spans="1:26" ht="14.2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98"/>
      <c r="V193" s="99"/>
      <c r="W193" s="99"/>
      <c r="X193" s="96"/>
      <c r="Y193" s="96"/>
      <c r="Z193" s="96"/>
    </row>
    <row r="194" spans="1:26" ht="14.2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98"/>
      <c r="V194" s="99"/>
      <c r="W194" s="99"/>
      <c r="X194" s="96"/>
      <c r="Y194" s="96"/>
      <c r="Z194" s="96"/>
    </row>
    <row r="195" spans="1:26" ht="14.2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98"/>
      <c r="V195" s="99"/>
      <c r="W195" s="99"/>
      <c r="X195" s="96"/>
      <c r="Y195" s="96"/>
      <c r="Z195" s="96"/>
    </row>
    <row r="196" spans="1:26" ht="14.2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98"/>
      <c r="V196" s="99"/>
      <c r="W196" s="99"/>
      <c r="X196" s="96"/>
      <c r="Y196" s="96"/>
      <c r="Z196" s="96"/>
    </row>
    <row r="197" spans="1:26" ht="14.2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98"/>
      <c r="V197" s="99"/>
      <c r="W197" s="99"/>
      <c r="X197" s="96"/>
      <c r="Y197" s="96"/>
      <c r="Z197" s="96"/>
    </row>
    <row r="198" spans="1:26" ht="14.2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98"/>
      <c r="V198" s="99"/>
      <c r="W198" s="99"/>
      <c r="X198" s="96"/>
      <c r="Y198" s="96"/>
      <c r="Z198" s="96"/>
    </row>
    <row r="199" spans="1:26" ht="14.2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98"/>
      <c r="V199" s="99"/>
      <c r="W199" s="99"/>
      <c r="X199" s="96"/>
      <c r="Y199" s="96"/>
      <c r="Z199" s="96"/>
    </row>
    <row r="200" spans="1:26" ht="14.2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98"/>
      <c r="V200" s="99"/>
      <c r="W200" s="99"/>
      <c r="X200" s="96"/>
      <c r="Y200" s="96"/>
      <c r="Z200" s="96"/>
    </row>
    <row r="201" spans="1:26" ht="14.2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98"/>
      <c r="V201" s="99"/>
      <c r="W201" s="99"/>
      <c r="X201" s="96"/>
      <c r="Y201" s="96"/>
      <c r="Z201" s="96"/>
    </row>
    <row r="202" spans="1:26" ht="14.2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98"/>
      <c r="V202" s="99"/>
      <c r="W202" s="99"/>
      <c r="X202" s="96"/>
      <c r="Y202" s="96"/>
      <c r="Z202" s="96"/>
    </row>
    <row r="203" spans="1:26" ht="14.2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98"/>
      <c r="V203" s="99"/>
      <c r="W203" s="99"/>
      <c r="X203" s="96"/>
      <c r="Y203" s="96"/>
      <c r="Z203" s="96"/>
    </row>
    <row r="204" spans="1:26" ht="14.2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98"/>
      <c r="V204" s="99"/>
      <c r="W204" s="99"/>
      <c r="X204" s="96"/>
      <c r="Y204" s="96"/>
      <c r="Z204" s="96"/>
    </row>
    <row r="205" spans="1:26" ht="14.2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98"/>
      <c r="V205" s="99"/>
      <c r="W205" s="99"/>
      <c r="X205" s="96"/>
      <c r="Y205" s="96"/>
      <c r="Z205" s="96"/>
    </row>
    <row r="206" spans="1:26" ht="14.2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100"/>
      <c r="W206" s="88"/>
      <c r="X206" s="88"/>
      <c r="Y206" s="88"/>
      <c r="Z206" s="88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100"/>
      <c r="W211" s="100"/>
      <c r="X211" s="101"/>
      <c r="Y211" s="101"/>
      <c r="Z211" s="101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100"/>
      <c r="W212" s="100"/>
      <c r="X212" s="101"/>
      <c r="Y212" s="101"/>
      <c r="Z212" s="101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4.25" customHeight="1">
      <c r="A1001" s="60"/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3.5" customHeight="1">
      <c r="A4" s="150" t="s">
        <v>111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3</v>
      </c>
      <c r="D7" s="5">
        <v>2</v>
      </c>
      <c r="E7" s="5">
        <v>0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0">
        <v>3</v>
      </c>
      <c r="D8" s="10">
        <v>2</v>
      </c>
      <c r="E8" s="10">
        <v>0</v>
      </c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3</v>
      </c>
      <c r="V8" s="19">
        <f t="shared" si="0"/>
        <v>2</v>
      </c>
      <c r="W8" s="19">
        <f t="shared" si="0"/>
        <v>0</v>
      </c>
      <c r="X8" s="64">
        <f t="shared" ref="X8:X47" si="1">(U8*100/25)</f>
        <v>12</v>
      </c>
      <c r="Y8" s="64">
        <f t="shared" ref="Y8:Y47" si="2">(V8*100/14)</f>
        <v>14.285714285714286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0">
        <v>2</v>
      </c>
      <c r="D9" s="10">
        <v>1</v>
      </c>
      <c r="E9" s="10">
        <v>0</v>
      </c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2</v>
      </c>
      <c r="V9" s="19">
        <f t="shared" si="4"/>
        <v>1</v>
      </c>
      <c r="W9" s="19">
        <f t="shared" si="4"/>
        <v>0</v>
      </c>
      <c r="X9" s="64">
        <f t="shared" si="1"/>
        <v>8</v>
      </c>
      <c r="Y9" s="64">
        <f t="shared" si="2"/>
        <v>7.1428571428571432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0">
        <v>1</v>
      </c>
      <c r="D10" s="10">
        <v>1</v>
      </c>
      <c r="E10" s="10">
        <v>0</v>
      </c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1</v>
      </c>
      <c r="V10" s="19">
        <f t="shared" si="5"/>
        <v>1</v>
      </c>
      <c r="W10" s="19">
        <f t="shared" si="5"/>
        <v>0</v>
      </c>
      <c r="X10" s="64">
        <f t="shared" si="1"/>
        <v>4</v>
      </c>
      <c r="Y10" s="64">
        <f t="shared" si="2"/>
        <v>7.1428571428571432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0">
        <v>2</v>
      </c>
      <c r="D11" s="10">
        <v>1</v>
      </c>
      <c r="E11" s="10">
        <v>0</v>
      </c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2</v>
      </c>
      <c r="V11" s="19">
        <f t="shared" si="6"/>
        <v>1</v>
      </c>
      <c r="W11" s="19">
        <f t="shared" si="6"/>
        <v>0</v>
      </c>
      <c r="X11" s="64">
        <f t="shared" si="1"/>
        <v>8</v>
      </c>
      <c r="Y11" s="64">
        <f t="shared" si="2"/>
        <v>7.1428571428571432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0">
        <v>2</v>
      </c>
      <c r="D12" s="10">
        <v>1</v>
      </c>
      <c r="E12" s="10">
        <v>0</v>
      </c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2</v>
      </c>
      <c r="V12" s="19">
        <f t="shared" si="7"/>
        <v>1</v>
      </c>
      <c r="W12" s="19">
        <f t="shared" si="7"/>
        <v>0</v>
      </c>
      <c r="X12" s="64">
        <f t="shared" si="1"/>
        <v>8</v>
      </c>
      <c r="Y12" s="64">
        <f t="shared" si="2"/>
        <v>7.1428571428571432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0">
        <v>3</v>
      </c>
      <c r="D13" s="10">
        <v>2</v>
      </c>
      <c r="E13" s="10">
        <v>0</v>
      </c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3</v>
      </c>
      <c r="V13" s="19">
        <f t="shared" si="8"/>
        <v>2</v>
      </c>
      <c r="W13" s="19">
        <f t="shared" si="8"/>
        <v>0</v>
      </c>
      <c r="X13" s="64">
        <f t="shared" si="1"/>
        <v>12</v>
      </c>
      <c r="Y13" s="64">
        <f t="shared" si="2"/>
        <v>14.285714285714286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0">
        <v>3</v>
      </c>
      <c r="D14" s="10">
        <v>2</v>
      </c>
      <c r="E14" s="10">
        <v>0</v>
      </c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3</v>
      </c>
      <c r="V14" s="19">
        <f t="shared" si="9"/>
        <v>2</v>
      </c>
      <c r="W14" s="19">
        <f t="shared" si="9"/>
        <v>0</v>
      </c>
      <c r="X14" s="64">
        <f t="shared" si="1"/>
        <v>12</v>
      </c>
      <c r="Y14" s="64">
        <f t="shared" si="2"/>
        <v>14.285714285714286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0">
        <v>3</v>
      </c>
      <c r="D15" s="10">
        <v>2</v>
      </c>
      <c r="E15" s="10">
        <v>0</v>
      </c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3</v>
      </c>
      <c r="V15" s="19">
        <f t="shared" si="10"/>
        <v>2</v>
      </c>
      <c r="W15" s="19">
        <f t="shared" si="10"/>
        <v>0</v>
      </c>
      <c r="X15" s="64">
        <f t="shared" si="1"/>
        <v>12</v>
      </c>
      <c r="Y15" s="64">
        <f t="shared" si="2"/>
        <v>14.285714285714286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0">
        <v>3</v>
      </c>
      <c r="D16" s="10">
        <v>2</v>
      </c>
      <c r="E16" s="10">
        <v>0</v>
      </c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3</v>
      </c>
      <c r="V16" s="19">
        <f t="shared" si="11"/>
        <v>2</v>
      </c>
      <c r="W16" s="19">
        <f t="shared" si="11"/>
        <v>0</v>
      </c>
      <c r="X16" s="64">
        <f t="shared" si="1"/>
        <v>12</v>
      </c>
      <c r="Y16" s="64">
        <f t="shared" si="2"/>
        <v>14.285714285714286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0">
        <v>2</v>
      </c>
      <c r="D17" s="10">
        <v>1</v>
      </c>
      <c r="E17" s="10">
        <v>0</v>
      </c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2</v>
      </c>
      <c r="V17" s="19">
        <f t="shared" si="12"/>
        <v>1</v>
      </c>
      <c r="W17" s="19">
        <f t="shared" si="12"/>
        <v>0</v>
      </c>
      <c r="X17" s="64">
        <f t="shared" si="1"/>
        <v>8</v>
      </c>
      <c r="Y17" s="64">
        <f t="shared" si="2"/>
        <v>7.1428571428571432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0">
        <v>3</v>
      </c>
      <c r="D18" s="10">
        <v>2</v>
      </c>
      <c r="E18" s="10">
        <v>0</v>
      </c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3</v>
      </c>
      <c r="V18" s="19">
        <f t="shared" si="13"/>
        <v>2</v>
      </c>
      <c r="W18" s="19">
        <f t="shared" si="13"/>
        <v>0</v>
      </c>
      <c r="X18" s="64">
        <f t="shared" si="1"/>
        <v>12</v>
      </c>
      <c r="Y18" s="64">
        <f t="shared" si="2"/>
        <v>14.285714285714286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0">
        <v>3</v>
      </c>
      <c r="D19" s="10">
        <v>1</v>
      </c>
      <c r="E19" s="10">
        <v>0</v>
      </c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3</v>
      </c>
      <c r="V19" s="19">
        <f t="shared" si="14"/>
        <v>1</v>
      </c>
      <c r="W19" s="19">
        <f t="shared" si="14"/>
        <v>0</v>
      </c>
      <c r="X19" s="64">
        <f t="shared" si="1"/>
        <v>12</v>
      </c>
      <c r="Y19" s="64">
        <f t="shared" si="2"/>
        <v>7.1428571428571432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0">
        <v>2</v>
      </c>
      <c r="D20" s="10">
        <v>1</v>
      </c>
      <c r="E20" s="10">
        <v>0</v>
      </c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2</v>
      </c>
      <c r="V20" s="19">
        <f t="shared" si="15"/>
        <v>1</v>
      </c>
      <c r="W20" s="19">
        <f t="shared" si="15"/>
        <v>0</v>
      </c>
      <c r="X20" s="64">
        <f t="shared" si="1"/>
        <v>8</v>
      </c>
      <c r="Y20" s="64">
        <f t="shared" si="2"/>
        <v>7.1428571428571432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0">
        <v>3</v>
      </c>
      <c r="D21" s="10">
        <v>2</v>
      </c>
      <c r="E21" s="10">
        <v>0</v>
      </c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3</v>
      </c>
      <c r="V21" s="19">
        <f t="shared" si="16"/>
        <v>2</v>
      </c>
      <c r="W21" s="19">
        <f t="shared" si="16"/>
        <v>0</v>
      </c>
      <c r="X21" s="64">
        <f t="shared" si="1"/>
        <v>12</v>
      </c>
      <c r="Y21" s="64">
        <f t="shared" si="2"/>
        <v>14.285714285714286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0">
        <v>3</v>
      </c>
      <c r="D22" s="10">
        <v>2</v>
      </c>
      <c r="E22" s="10">
        <v>0</v>
      </c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3</v>
      </c>
      <c r="V22" s="19">
        <f t="shared" si="17"/>
        <v>2</v>
      </c>
      <c r="W22" s="19">
        <f t="shared" si="17"/>
        <v>0</v>
      </c>
      <c r="X22" s="64">
        <f t="shared" si="1"/>
        <v>12</v>
      </c>
      <c r="Y22" s="64">
        <f t="shared" si="2"/>
        <v>14.285714285714286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22">
        <v>1</v>
      </c>
      <c r="D23" s="22">
        <v>1</v>
      </c>
      <c r="E23" s="22">
        <v>0</v>
      </c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1</v>
      </c>
      <c r="V23" s="19">
        <f t="shared" si="18"/>
        <v>1</v>
      </c>
      <c r="W23" s="19">
        <f t="shared" si="18"/>
        <v>0</v>
      </c>
      <c r="X23" s="64">
        <f t="shared" si="1"/>
        <v>4</v>
      </c>
      <c r="Y23" s="64">
        <f t="shared" si="2"/>
        <v>7.1428571428571432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0">
        <v>3</v>
      </c>
      <c r="D24" s="10">
        <v>2</v>
      </c>
      <c r="E24" s="10">
        <v>0</v>
      </c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3</v>
      </c>
      <c r="V24" s="19">
        <f t="shared" si="19"/>
        <v>2</v>
      </c>
      <c r="W24" s="19">
        <f t="shared" si="19"/>
        <v>0</v>
      </c>
      <c r="X24" s="64">
        <f t="shared" si="1"/>
        <v>12</v>
      </c>
      <c r="Y24" s="64">
        <f t="shared" si="2"/>
        <v>14.285714285714286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0">
        <v>2</v>
      </c>
      <c r="D25" s="10">
        <v>1</v>
      </c>
      <c r="E25" s="10">
        <v>0</v>
      </c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2</v>
      </c>
      <c r="V25" s="19">
        <f t="shared" si="20"/>
        <v>1</v>
      </c>
      <c r="W25" s="19">
        <f t="shared" si="20"/>
        <v>0</v>
      </c>
      <c r="X25" s="64">
        <f t="shared" si="1"/>
        <v>8</v>
      </c>
      <c r="Y25" s="64">
        <f t="shared" si="2"/>
        <v>7.1428571428571432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0">
        <v>2</v>
      </c>
      <c r="D26" s="22">
        <v>2</v>
      </c>
      <c r="E26" s="22">
        <v>0</v>
      </c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2</v>
      </c>
      <c r="V26" s="19">
        <f t="shared" si="21"/>
        <v>2</v>
      </c>
      <c r="W26" s="19">
        <f t="shared" si="21"/>
        <v>0</v>
      </c>
      <c r="X26" s="64">
        <f t="shared" si="1"/>
        <v>8</v>
      </c>
      <c r="Y26" s="64">
        <f t="shared" si="2"/>
        <v>14.285714285714286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22">
        <v>2</v>
      </c>
      <c r="D27" s="22">
        <v>1</v>
      </c>
      <c r="E27" s="22">
        <v>0</v>
      </c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2</v>
      </c>
      <c r="V27" s="19">
        <f t="shared" si="22"/>
        <v>1</v>
      </c>
      <c r="W27" s="19">
        <f t="shared" si="22"/>
        <v>0</v>
      </c>
      <c r="X27" s="64">
        <f t="shared" si="1"/>
        <v>8</v>
      </c>
      <c r="Y27" s="64">
        <f t="shared" si="2"/>
        <v>7.1428571428571432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0">
        <v>3</v>
      </c>
      <c r="D28" s="10">
        <v>2</v>
      </c>
      <c r="E28" s="10">
        <v>0</v>
      </c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3</v>
      </c>
      <c r="V28" s="19">
        <f t="shared" si="23"/>
        <v>2</v>
      </c>
      <c r="W28" s="19">
        <f t="shared" si="23"/>
        <v>0</v>
      </c>
      <c r="X28" s="64">
        <f t="shared" si="1"/>
        <v>12</v>
      </c>
      <c r="Y28" s="64">
        <f t="shared" si="2"/>
        <v>14.285714285714286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22">
        <v>2</v>
      </c>
      <c r="D29" s="22">
        <v>1</v>
      </c>
      <c r="E29" s="22">
        <v>0</v>
      </c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2</v>
      </c>
      <c r="V29" s="19">
        <f t="shared" si="24"/>
        <v>1</v>
      </c>
      <c r="W29" s="19">
        <f t="shared" si="24"/>
        <v>0</v>
      </c>
      <c r="X29" s="64">
        <f t="shared" si="1"/>
        <v>8</v>
      </c>
      <c r="Y29" s="64">
        <f t="shared" si="2"/>
        <v>7.1428571428571432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0">
        <v>2</v>
      </c>
      <c r="D30" s="22">
        <v>1</v>
      </c>
      <c r="E30" s="22">
        <v>0</v>
      </c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2</v>
      </c>
      <c r="V30" s="19">
        <f t="shared" si="25"/>
        <v>1</v>
      </c>
      <c r="W30" s="19">
        <f t="shared" si="25"/>
        <v>0</v>
      </c>
      <c r="X30" s="64">
        <f t="shared" si="1"/>
        <v>8</v>
      </c>
      <c r="Y30" s="64">
        <f t="shared" si="2"/>
        <v>7.1428571428571432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0">
        <v>3</v>
      </c>
      <c r="D31" s="10">
        <v>2</v>
      </c>
      <c r="E31" s="10">
        <v>0</v>
      </c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3</v>
      </c>
      <c r="V31" s="19">
        <f t="shared" si="26"/>
        <v>2</v>
      </c>
      <c r="W31" s="19">
        <f t="shared" si="26"/>
        <v>0</v>
      </c>
      <c r="X31" s="64">
        <f t="shared" si="1"/>
        <v>12</v>
      </c>
      <c r="Y31" s="64">
        <f t="shared" si="2"/>
        <v>14.285714285714286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22">
        <v>3</v>
      </c>
      <c r="D32" s="22">
        <v>2</v>
      </c>
      <c r="E32" s="22">
        <v>0</v>
      </c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3</v>
      </c>
      <c r="V32" s="19">
        <f t="shared" si="27"/>
        <v>2</v>
      </c>
      <c r="W32" s="19">
        <f t="shared" si="27"/>
        <v>0</v>
      </c>
      <c r="X32" s="64">
        <f t="shared" si="1"/>
        <v>12</v>
      </c>
      <c r="Y32" s="64">
        <f t="shared" si="2"/>
        <v>14.285714285714286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22">
        <v>3</v>
      </c>
      <c r="D33" s="22">
        <v>2</v>
      </c>
      <c r="E33" s="22">
        <v>0</v>
      </c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3</v>
      </c>
      <c r="V33" s="19">
        <f t="shared" si="28"/>
        <v>2</v>
      </c>
      <c r="W33" s="19">
        <f t="shared" si="28"/>
        <v>0</v>
      </c>
      <c r="X33" s="64">
        <f t="shared" si="1"/>
        <v>12</v>
      </c>
      <c r="Y33" s="64">
        <f t="shared" si="2"/>
        <v>14.285714285714286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0">
        <v>2</v>
      </c>
      <c r="D34" s="22">
        <v>1</v>
      </c>
      <c r="E34" s="22">
        <v>0</v>
      </c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2</v>
      </c>
      <c r="V34" s="19">
        <f t="shared" si="29"/>
        <v>1</v>
      </c>
      <c r="W34" s="19">
        <f t="shared" si="29"/>
        <v>0</v>
      </c>
      <c r="X34" s="64">
        <f t="shared" si="1"/>
        <v>8</v>
      </c>
      <c r="Y34" s="64">
        <f t="shared" si="2"/>
        <v>7.1428571428571432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0">
        <v>2</v>
      </c>
      <c r="D35" s="22">
        <v>1</v>
      </c>
      <c r="E35" s="22">
        <v>0</v>
      </c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2</v>
      </c>
      <c r="V35" s="19">
        <f t="shared" si="30"/>
        <v>1</v>
      </c>
      <c r="W35" s="19">
        <f t="shared" si="30"/>
        <v>0</v>
      </c>
      <c r="X35" s="64">
        <f t="shared" si="1"/>
        <v>8</v>
      </c>
      <c r="Y35" s="64">
        <f t="shared" si="2"/>
        <v>7.1428571428571432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0">
        <v>2</v>
      </c>
      <c r="D36" s="10">
        <v>1</v>
      </c>
      <c r="E36" s="10">
        <v>0</v>
      </c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2</v>
      </c>
      <c r="V36" s="19">
        <f t="shared" si="31"/>
        <v>1</v>
      </c>
      <c r="W36" s="19">
        <f t="shared" si="31"/>
        <v>0</v>
      </c>
      <c r="X36" s="64">
        <f t="shared" si="1"/>
        <v>8</v>
      </c>
      <c r="Y36" s="64">
        <f t="shared" si="2"/>
        <v>7.1428571428571432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22">
        <v>2</v>
      </c>
      <c r="D37" s="22">
        <v>2</v>
      </c>
      <c r="E37" s="22">
        <v>0</v>
      </c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2</v>
      </c>
      <c r="V37" s="19">
        <f t="shared" si="32"/>
        <v>2</v>
      </c>
      <c r="W37" s="19">
        <f t="shared" si="32"/>
        <v>0</v>
      </c>
      <c r="X37" s="64">
        <f t="shared" si="1"/>
        <v>8</v>
      </c>
      <c r="Y37" s="64">
        <f t="shared" si="2"/>
        <v>14.285714285714286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22">
        <v>2</v>
      </c>
      <c r="D38" s="22">
        <v>1</v>
      </c>
      <c r="E38" s="22">
        <v>0</v>
      </c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2</v>
      </c>
      <c r="V38" s="19">
        <f t="shared" si="33"/>
        <v>1</v>
      </c>
      <c r="W38" s="19">
        <f t="shared" si="33"/>
        <v>0</v>
      </c>
      <c r="X38" s="64">
        <f t="shared" si="1"/>
        <v>8</v>
      </c>
      <c r="Y38" s="64">
        <f t="shared" si="2"/>
        <v>7.1428571428571432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0">
        <v>2</v>
      </c>
      <c r="D39" s="10">
        <v>1</v>
      </c>
      <c r="E39" s="10">
        <v>0</v>
      </c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2</v>
      </c>
      <c r="V39" s="19">
        <f t="shared" si="34"/>
        <v>1</v>
      </c>
      <c r="W39" s="19">
        <f t="shared" si="34"/>
        <v>0</v>
      </c>
      <c r="X39" s="64">
        <f t="shared" si="1"/>
        <v>8</v>
      </c>
      <c r="Y39" s="64">
        <f t="shared" si="2"/>
        <v>7.1428571428571432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22">
        <v>2</v>
      </c>
      <c r="D40" s="22">
        <v>1</v>
      </c>
      <c r="E40" s="22">
        <v>0</v>
      </c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2</v>
      </c>
      <c r="V40" s="19">
        <f t="shared" si="35"/>
        <v>1</v>
      </c>
      <c r="W40" s="19">
        <f t="shared" si="35"/>
        <v>0</v>
      </c>
      <c r="X40" s="64">
        <f t="shared" si="1"/>
        <v>8</v>
      </c>
      <c r="Y40" s="64">
        <f t="shared" si="2"/>
        <v>7.1428571428571432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22">
        <v>2</v>
      </c>
      <c r="D41" s="22">
        <v>1</v>
      </c>
      <c r="E41" s="22">
        <v>0</v>
      </c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2</v>
      </c>
      <c r="V41" s="19">
        <f t="shared" si="36"/>
        <v>1</v>
      </c>
      <c r="W41" s="19">
        <f t="shared" si="36"/>
        <v>0</v>
      </c>
      <c r="X41" s="64">
        <f t="shared" si="1"/>
        <v>8</v>
      </c>
      <c r="Y41" s="64">
        <f t="shared" si="2"/>
        <v>7.1428571428571432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0">
        <v>2</v>
      </c>
      <c r="D42" s="10">
        <v>1</v>
      </c>
      <c r="E42" s="10">
        <v>0</v>
      </c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2</v>
      </c>
      <c r="V42" s="19">
        <f t="shared" si="37"/>
        <v>1</v>
      </c>
      <c r="W42" s="19">
        <f t="shared" si="37"/>
        <v>0</v>
      </c>
      <c r="X42" s="64">
        <f t="shared" si="1"/>
        <v>8</v>
      </c>
      <c r="Y42" s="64">
        <f t="shared" si="2"/>
        <v>7.1428571428571432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0">
        <v>3</v>
      </c>
      <c r="D43" s="10">
        <v>2</v>
      </c>
      <c r="E43" s="10">
        <v>0</v>
      </c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3</v>
      </c>
      <c r="V43" s="19">
        <f t="shared" si="38"/>
        <v>2</v>
      </c>
      <c r="W43" s="19">
        <f t="shared" si="38"/>
        <v>0</v>
      </c>
      <c r="X43" s="64">
        <f t="shared" si="1"/>
        <v>12</v>
      </c>
      <c r="Y43" s="64">
        <f t="shared" si="2"/>
        <v>14.285714285714286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30">
        <v>2</v>
      </c>
      <c r="D44" s="30">
        <v>1</v>
      </c>
      <c r="E44" s="30">
        <v>0</v>
      </c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2</v>
      </c>
      <c r="V44" s="19">
        <f t="shared" si="39"/>
        <v>1</v>
      </c>
      <c r="W44" s="19">
        <f t="shared" si="39"/>
        <v>0</v>
      </c>
      <c r="X44" s="64">
        <f t="shared" si="1"/>
        <v>8</v>
      </c>
      <c r="Y44" s="64">
        <f t="shared" si="2"/>
        <v>7.1428571428571432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0">
        <v>2</v>
      </c>
      <c r="D45" s="10">
        <v>1</v>
      </c>
      <c r="E45" s="10">
        <v>0</v>
      </c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2</v>
      </c>
      <c r="V45" s="19">
        <f t="shared" si="40"/>
        <v>1</v>
      </c>
      <c r="W45" s="19">
        <f t="shared" si="40"/>
        <v>0</v>
      </c>
      <c r="X45" s="64">
        <f t="shared" si="1"/>
        <v>8</v>
      </c>
      <c r="Y45" s="64">
        <f t="shared" si="2"/>
        <v>7.1428571428571432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0">
        <v>2</v>
      </c>
      <c r="D46" s="10">
        <v>1</v>
      </c>
      <c r="E46" s="10">
        <v>0</v>
      </c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2</v>
      </c>
      <c r="V46" s="19">
        <f t="shared" si="41"/>
        <v>1</v>
      </c>
      <c r="W46" s="19">
        <f t="shared" si="41"/>
        <v>0</v>
      </c>
      <c r="X46" s="64">
        <f t="shared" si="1"/>
        <v>8</v>
      </c>
      <c r="Y46" s="64">
        <f t="shared" si="2"/>
        <v>7.1428571428571432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38">
        <v>3</v>
      </c>
      <c r="D47" s="38">
        <v>2</v>
      </c>
      <c r="E47" s="38">
        <v>0</v>
      </c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3</v>
      </c>
      <c r="V47" s="19">
        <f t="shared" si="42"/>
        <v>2</v>
      </c>
      <c r="W47" s="19">
        <f t="shared" si="42"/>
        <v>0</v>
      </c>
      <c r="X47" s="64">
        <f t="shared" si="1"/>
        <v>12</v>
      </c>
      <c r="Y47" s="64">
        <f t="shared" si="2"/>
        <v>14.285714285714286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38">
        <v>2</v>
      </c>
      <c r="D49" s="38">
        <v>2</v>
      </c>
      <c r="E49" s="38">
        <v>0</v>
      </c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2</v>
      </c>
      <c r="V49" s="19">
        <f t="shared" si="43"/>
        <v>2</v>
      </c>
      <c r="W49" s="19">
        <f t="shared" si="43"/>
        <v>0</v>
      </c>
      <c r="X49" s="64">
        <f t="shared" ref="X49:X90" si="44">(U49*100/25)</f>
        <v>8</v>
      </c>
      <c r="Y49" s="64">
        <f t="shared" ref="Y49:Y90" si="45">(V49*100/14)</f>
        <v>14.285714285714286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38">
        <v>3</v>
      </c>
      <c r="D50" s="38">
        <v>2</v>
      </c>
      <c r="E50" s="38">
        <v>0</v>
      </c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3</v>
      </c>
      <c r="V50" s="19">
        <f t="shared" si="47"/>
        <v>2</v>
      </c>
      <c r="W50" s="19">
        <f t="shared" si="47"/>
        <v>0</v>
      </c>
      <c r="X50" s="64">
        <f t="shared" si="44"/>
        <v>12</v>
      </c>
      <c r="Y50" s="64">
        <f t="shared" si="45"/>
        <v>14.285714285714286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38">
        <v>3</v>
      </c>
      <c r="D51" s="38">
        <v>2</v>
      </c>
      <c r="E51" s="38">
        <v>0</v>
      </c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3</v>
      </c>
      <c r="V51" s="19">
        <f t="shared" si="48"/>
        <v>2</v>
      </c>
      <c r="W51" s="19">
        <f t="shared" si="48"/>
        <v>0</v>
      </c>
      <c r="X51" s="64">
        <f t="shared" si="44"/>
        <v>12</v>
      </c>
      <c r="Y51" s="64">
        <f t="shared" si="45"/>
        <v>14.285714285714286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38">
        <v>3</v>
      </c>
      <c r="D52" s="38">
        <v>2</v>
      </c>
      <c r="E52" s="38">
        <v>0</v>
      </c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3</v>
      </c>
      <c r="V52" s="19">
        <f t="shared" si="49"/>
        <v>2</v>
      </c>
      <c r="W52" s="19">
        <f t="shared" si="49"/>
        <v>0</v>
      </c>
      <c r="X52" s="64">
        <f t="shared" si="44"/>
        <v>12</v>
      </c>
      <c r="Y52" s="64">
        <f t="shared" si="45"/>
        <v>14.285714285714286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38">
        <v>1</v>
      </c>
      <c r="D53" s="38">
        <v>2</v>
      </c>
      <c r="E53" s="38">
        <v>0</v>
      </c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1</v>
      </c>
      <c r="V53" s="19">
        <f t="shared" si="50"/>
        <v>2</v>
      </c>
      <c r="W53" s="19">
        <f t="shared" si="50"/>
        <v>0</v>
      </c>
      <c r="X53" s="64">
        <f t="shared" si="44"/>
        <v>4</v>
      </c>
      <c r="Y53" s="64">
        <f t="shared" si="45"/>
        <v>14.285714285714286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38">
        <v>2</v>
      </c>
      <c r="D54" s="38">
        <v>1</v>
      </c>
      <c r="E54" s="38">
        <v>0</v>
      </c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2</v>
      </c>
      <c r="V54" s="19">
        <f t="shared" si="51"/>
        <v>1</v>
      </c>
      <c r="W54" s="19">
        <f t="shared" si="51"/>
        <v>0</v>
      </c>
      <c r="X54" s="64">
        <f t="shared" si="44"/>
        <v>8</v>
      </c>
      <c r="Y54" s="64">
        <f t="shared" si="45"/>
        <v>7.1428571428571432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38">
        <v>3</v>
      </c>
      <c r="D55" s="38">
        <v>2</v>
      </c>
      <c r="E55" s="38">
        <v>0</v>
      </c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3</v>
      </c>
      <c r="V55" s="19">
        <f t="shared" si="52"/>
        <v>2</v>
      </c>
      <c r="W55" s="19">
        <f t="shared" si="52"/>
        <v>0</v>
      </c>
      <c r="X55" s="64">
        <f t="shared" si="44"/>
        <v>12</v>
      </c>
      <c r="Y55" s="64">
        <f t="shared" si="45"/>
        <v>14.285714285714286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38">
        <v>2</v>
      </c>
      <c r="D56" s="38">
        <v>2</v>
      </c>
      <c r="E56" s="38">
        <v>0</v>
      </c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2</v>
      </c>
      <c r="V56" s="19">
        <f t="shared" si="53"/>
        <v>2</v>
      </c>
      <c r="W56" s="19">
        <f t="shared" si="53"/>
        <v>0</v>
      </c>
      <c r="X56" s="64">
        <f t="shared" si="44"/>
        <v>8</v>
      </c>
      <c r="Y56" s="64">
        <f t="shared" si="45"/>
        <v>14.285714285714286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38">
        <v>3</v>
      </c>
      <c r="D57" s="38">
        <v>2</v>
      </c>
      <c r="E57" s="38">
        <v>0</v>
      </c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3</v>
      </c>
      <c r="V57" s="19">
        <f t="shared" si="54"/>
        <v>2</v>
      </c>
      <c r="W57" s="19">
        <f t="shared" si="54"/>
        <v>0</v>
      </c>
      <c r="X57" s="64">
        <f t="shared" si="44"/>
        <v>12</v>
      </c>
      <c r="Y57" s="64">
        <f t="shared" si="45"/>
        <v>14.285714285714286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38">
        <v>2</v>
      </c>
      <c r="D58" s="38">
        <v>2</v>
      </c>
      <c r="E58" s="38">
        <v>0</v>
      </c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2</v>
      </c>
      <c r="V58" s="19">
        <f t="shared" si="55"/>
        <v>2</v>
      </c>
      <c r="W58" s="19">
        <f t="shared" si="55"/>
        <v>0</v>
      </c>
      <c r="X58" s="64">
        <f t="shared" si="44"/>
        <v>8</v>
      </c>
      <c r="Y58" s="64">
        <f t="shared" si="45"/>
        <v>14.285714285714286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38">
        <v>0</v>
      </c>
      <c r="D59" s="38">
        <v>1</v>
      </c>
      <c r="E59" s="38">
        <v>0</v>
      </c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1</v>
      </c>
      <c r="W59" s="19">
        <f t="shared" si="56"/>
        <v>0</v>
      </c>
      <c r="X59" s="64">
        <f t="shared" si="44"/>
        <v>0</v>
      </c>
      <c r="Y59" s="64">
        <f t="shared" si="45"/>
        <v>7.1428571428571432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38">
        <v>2</v>
      </c>
      <c r="D60" s="38">
        <v>2</v>
      </c>
      <c r="E60" s="38">
        <v>0</v>
      </c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2</v>
      </c>
      <c r="V60" s="19">
        <f t="shared" si="57"/>
        <v>2</v>
      </c>
      <c r="W60" s="19">
        <f t="shared" si="57"/>
        <v>0</v>
      </c>
      <c r="X60" s="64">
        <f t="shared" si="44"/>
        <v>8</v>
      </c>
      <c r="Y60" s="64">
        <f t="shared" si="45"/>
        <v>14.285714285714286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38">
        <v>0</v>
      </c>
      <c r="D61" s="38">
        <v>0</v>
      </c>
      <c r="E61" s="38">
        <v>0</v>
      </c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38">
        <v>1</v>
      </c>
      <c r="D62" s="38">
        <v>1</v>
      </c>
      <c r="E62" s="38">
        <v>0</v>
      </c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1</v>
      </c>
      <c r="V62" s="19">
        <f t="shared" si="59"/>
        <v>1</v>
      </c>
      <c r="W62" s="19">
        <f t="shared" si="59"/>
        <v>0</v>
      </c>
      <c r="X62" s="64">
        <f t="shared" si="44"/>
        <v>4</v>
      </c>
      <c r="Y62" s="64">
        <f t="shared" si="45"/>
        <v>7.1428571428571432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38">
        <v>3</v>
      </c>
      <c r="D63" s="38">
        <v>2</v>
      </c>
      <c r="E63" s="38">
        <v>0</v>
      </c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3</v>
      </c>
      <c r="V63" s="19">
        <f t="shared" si="60"/>
        <v>2</v>
      </c>
      <c r="W63" s="19">
        <f t="shared" si="60"/>
        <v>0</v>
      </c>
      <c r="X63" s="64">
        <f t="shared" si="44"/>
        <v>12</v>
      </c>
      <c r="Y63" s="64">
        <f t="shared" si="45"/>
        <v>14.285714285714286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38">
        <v>3</v>
      </c>
      <c r="D64" s="38">
        <v>1</v>
      </c>
      <c r="E64" s="38">
        <v>0</v>
      </c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3</v>
      </c>
      <c r="V64" s="19">
        <f t="shared" si="61"/>
        <v>1</v>
      </c>
      <c r="W64" s="19">
        <f t="shared" si="61"/>
        <v>0</v>
      </c>
      <c r="X64" s="64">
        <f t="shared" si="44"/>
        <v>12</v>
      </c>
      <c r="Y64" s="64">
        <f t="shared" si="45"/>
        <v>7.1428571428571432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38">
        <v>2</v>
      </c>
      <c r="D65" s="38">
        <v>2</v>
      </c>
      <c r="E65" s="38">
        <v>0</v>
      </c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2</v>
      </c>
      <c r="V65" s="19">
        <f t="shared" si="62"/>
        <v>2</v>
      </c>
      <c r="W65" s="19">
        <f t="shared" si="62"/>
        <v>0</v>
      </c>
      <c r="X65" s="64">
        <f t="shared" si="44"/>
        <v>8</v>
      </c>
      <c r="Y65" s="64">
        <f t="shared" si="45"/>
        <v>14.285714285714286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38">
        <v>3</v>
      </c>
      <c r="D66" s="38">
        <v>1</v>
      </c>
      <c r="E66" s="38">
        <v>0</v>
      </c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3</v>
      </c>
      <c r="V66" s="19">
        <f t="shared" si="63"/>
        <v>1</v>
      </c>
      <c r="W66" s="19">
        <f t="shared" si="63"/>
        <v>0</v>
      </c>
      <c r="X66" s="64">
        <f t="shared" si="44"/>
        <v>12</v>
      </c>
      <c r="Y66" s="64">
        <f t="shared" si="45"/>
        <v>7.1428571428571432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30">
        <v>2</v>
      </c>
      <c r="D67" s="30">
        <v>2</v>
      </c>
      <c r="E67" s="30">
        <v>0</v>
      </c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2</v>
      </c>
      <c r="V67" s="19">
        <f t="shared" si="64"/>
        <v>2</v>
      </c>
      <c r="W67" s="19">
        <f t="shared" si="64"/>
        <v>0</v>
      </c>
      <c r="X67" s="64">
        <f t="shared" si="44"/>
        <v>8</v>
      </c>
      <c r="Y67" s="64">
        <f t="shared" si="45"/>
        <v>14.285714285714286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0">
        <v>2</v>
      </c>
      <c r="D68" s="10">
        <v>1</v>
      </c>
      <c r="E68" s="10">
        <v>0</v>
      </c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2</v>
      </c>
      <c r="V68" s="19">
        <f t="shared" si="65"/>
        <v>1</v>
      </c>
      <c r="W68" s="19">
        <f t="shared" si="65"/>
        <v>0</v>
      </c>
      <c r="X68" s="64">
        <f t="shared" si="44"/>
        <v>8</v>
      </c>
      <c r="Y68" s="64">
        <f t="shared" si="45"/>
        <v>7.1428571428571432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10">
        <v>2</v>
      </c>
      <c r="D69" s="10">
        <v>1</v>
      </c>
      <c r="E69" s="10">
        <v>0</v>
      </c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2</v>
      </c>
      <c r="V69" s="19">
        <f t="shared" si="66"/>
        <v>1</v>
      </c>
      <c r="W69" s="19">
        <f t="shared" si="66"/>
        <v>0</v>
      </c>
      <c r="X69" s="64">
        <f t="shared" si="44"/>
        <v>8</v>
      </c>
      <c r="Y69" s="64">
        <f t="shared" si="45"/>
        <v>7.1428571428571432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38">
        <v>3</v>
      </c>
      <c r="D70" s="38">
        <v>2</v>
      </c>
      <c r="E70" s="38">
        <v>0</v>
      </c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3</v>
      </c>
      <c r="V70" s="19">
        <f t="shared" si="67"/>
        <v>2</v>
      </c>
      <c r="W70" s="19">
        <f t="shared" si="67"/>
        <v>0</v>
      </c>
      <c r="X70" s="64">
        <f t="shared" si="44"/>
        <v>12</v>
      </c>
      <c r="Y70" s="64">
        <f t="shared" si="45"/>
        <v>14.285714285714286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38">
        <v>2</v>
      </c>
      <c r="D71" s="38">
        <v>1</v>
      </c>
      <c r="E71" s="38">
        <v>0</v>
      </c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2</v>
      </c>
      <c r="V71" s="19">
        <f t="shared" si="68"/>
        <v>1</v>
      </c>
      <c r="W71" s="19">
        <f t="shared" si="68"/>
        <v>0</v>
      </c>
      <c r="X71" s="64">
        <f t="shared" si="44"/>
        <v>8</v>
      </c>
      <c r="Y71" s="64">
        <f t="shared" si="45"/>
        <v>7.1428571428571432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38">
        <v>3</v>
      </c>
      <c r="D72" s="38">
        <v>2</v>
      </c>
      <c r="E72" s="38">
        <v>0</v>
      </c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3</v>
      </c>
      <c r="V72" s="19">
        <f t="shared" si="69"/>
        <v>2</v>
      </c>
      <c r="W72" s="19">
        <f t="shared" si="69"/>
        <v>0</v>
      </c>
      <c r="X72" s="64">
        <f t="shared" si="44"/>
        <v>12</v>
      </c>
      <c r="Y72" s="64">
        <f t="shared" si="45"/>
        <v>14.285714285714286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38">
        <v>3</v>
      </c>
      <c r="D73" s="38">
        <v>2</v>
      </c>
      <c r="E73" s="38">
        <v>0</v>
      </c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3</v>
      </c>
      <c r="V73" s="19">
        <f t="shared" si="70"/>
        <v>2</v>
      </c>
      <c r="W73" s="19">
        <f t="shared" si="70"/>
        <v>0</v>
      </c>
      <c r="X73" s="64">
        <f t="shared" si="44"/>
        <v>12</v>
      </c>
      <c r="Y73" s="64">
        <f t="shared" si="45"/>
        <v>14.285714285714286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38">
        <v>3</v>
      </c>
      <c r="D74" s="38">
        <v>1</v>
      </c>
      <c r="E74" s="38">
        <v>0</v>
      </c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3</v>
      </c>
      <c r="V74" s="19">
        <f t="shared" si="71"/>
        <v>1</v>
      </c>
      <c r="W74" s="19">
        <f t="shared" si="71"/>
        <v>0</v>
      </c>
      <c r="X74" s="64">
        <f t="shared" si="44"/>
        <v>12</v>
      </c>
      <c r="Y74" s="64">
        <f t="shared" si="45"/>
        <v>7.1428571428571432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38">
        <v>2</v>
      </c>
      <c r="D75" s="38">
        <v>2</v>
      </c>
      <c r="E75" s="38">
        <v>0</v>
      </c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2</v>
      </c>
      <c r="V75" s="19">
        <f t="shared" si="72"/>
        <v>2</v>
      </c>
      <c r="W75" s="19">
        <f t="shared" si="72"/>
        <v>0</v>
      </c>
      <c r="X75" s="64">
        <f t="shared" si="44"/>
        <v>8</v>
      </c>
      <c r="Y75" s="64">
        <f t="shared" si="45"/>
        <v>14.285714285714286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38">
        <v>2</v>
      </c>
      <c r="D76" s="38">
        <v>0</v>
      </c>
      <c r="E76" s="38">
        <v>0</v>
      </c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2</v>
      </c>
      <c r="V76" s="19">
        <f t="shared" si="73"/>
        <v>0</v>
      </c>
      <c r="W76" s="19">
        <f t="shared" si="73"/>
        <v>0</v>
      </c>
      <c r="X76" s="64">
        <f t="shared" si="44"/>
        <v>8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38">
        <v>1</v>
      </c>
      <c r="D77" s="38">
        <v>2</v>
      </c>
      <c r="E77" s="38">
        <v>0</v>
      </c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1</v>
      </c>
      <c r="V77" s="19">
        <f t="shared" si="74"/>
        <v>2</v>
      </c>
      <c r="W77" s="19">
        <f t="shared" si="74"/>
        <v>0</v>
      </c>
      <c r="X77" s="64">
        <f t="shared" si="44"/>
        <v>4</v>
      </c>
      <c r="Y77" s="64">
        <f t="shared" si="45"/>
        <v>14.285714285714286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38">
        <v>2</v>
      </c>
      <c r="D78" s="38">
        <v>1</v>
      </c>
      <c r="E78" s="38">
        <v>0</v>
      </c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2</v>
      </c>
      <c r="V78" s="19">
        <f t="shared" si="75"/>
        <v>1</v>
      </c>
      <c r="W78" s="19">
        <f t="shared" si="75"/>
        <v>0</v>
      </c>
      <c r="X78" s="64">
        <f t="shared" si="44"/>
        <v>8</v>
      </c>
      <c r="Y78" s="64">
        <f t="shared" si="45"/>
        <v>7.1428571428571432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38">
        <v>2</v>
      </c>
      <c r="D79" s="38">
        <v>2</v>
      </c>
      <c r="E79" s="38">
        <v>0</v>
      </c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2</v>
      </c>
      <c r="V79" s="19">
        <f t="shared" si="76"/>
        <v>2</v>
      </c>
      <c r="W79" s="19">
        <f t="shared" si="76"/>
        <v>0</v>
      </c>
      <c r="X79" s="64">
        <f t="shared" si="44"/>
        <v>8</v>
      </c>
      <c r="Y79" s="64">
        <f t="shared" si="45"/>
        <v>14.285714285714286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38">
        <v>1</v>
      </c>
      <c r="D80" s="38">
        <v>1</v>
      </c>
      <c r="E80" s="38">
        <v>0</v>
      </c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1</v>
      </c>
      <c r="V80" s="19">
        <f t="shared" si="77"/>
        <v>1</v>
      </c>
      <c r="W80" s="19">
        <f t="shared" si="77"/>
        <v>0</v>
      </c>
      <c r="X80" s="64">
        <f t="shared" si="44"/>
        <v>4</v>
      </c>
      <c r="Y80" s="64">
        <f t="shared" si="45"/>
        <v>7.1428571428571432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38">
        <v>2</v>
      </c>
      <c r="D81" s="38">
        <v>2</v>
      </c>
      <c r="E81" s="38">
        <v>0</v>
      </c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2</v>
      </c>
      <c r="V81" s="19">
        <f t="shared" si="78"/>
        <v>2</v>
      </c>
      <c r="W81" s="19">
        <f t="shared" si="78"/>
        <v>0</v>
      </c>
      <c r="X81" s="64">
        <f t="shared" si="44"/>
        <v>8</v>
      </c>
      <c r="Y81" s="64">
        <f t="shared" si="45"/>
        <v>14.285714285714286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38">
        <v>2</v>
      </c>
      <c r="D82" s="38">
        <v>1</v>
      </c>
      <c r="E82" s="38">
        <v>0</v>
      </c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2</v>
      </c>
      <c r="V82" s="19">
        <f t="shared" si="79"/>
        <v>1</v>
      </c>
      <c r="W82" s="19">
        <f t="shared" si="79"/>
        <v>0</v>
      </c>
      <c r="X82" s="64">
        <f t="shared" si="44"/>
        <v>8</v>
      </c>
      <c r="Y82" s="64">
        <f t="shared" si="45"/>
        <v>7.1428571428571432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38">
        <v>1</v>
      </c>
      <c r="D83" s="38">
        <v>1</v>
      </c>
      <c r="E83" s="38">
        <v>0</v>
      </c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1</v>
      </c>
      <c r="V83" s="19">
        <f t="shared" si="80"/>
        <v>1</v>
      </c>
      <c r="W83" s="19">
        <f t="shared" si="80"/>
        <v>0</v>
      </c>
      <c r="X83" s="64">
        <f t="shared" si="44"/>
        <v>4</v>
      </c>
      <c r="Y83" s="64">
        <f t="shared" si="45"/>
        <v>7.1428571428571432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38">
        <v>2</v>
      </c>
      <c r="D84" s="38">
        <v>2</v>
      </c>
      <c r="E84" s="38">
        <v>0</v>
      </c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2</v>
      </c>
      <c r="V84" s="19">
        <f t="shared" si="81"/>
        <v>2</v>
      </c>
      <c r="W84" s="19">
        <f t="shared" si="81"/>
        <v>0</v>
      </c>
      <c r="X84" s="64">
        <f t="shared" si="44"/>
        <v>8</v>
      </c>
      <c r="Y84" s="64">
        <f t="shared" si="45"/>
        <v>14.285714285714286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38">
        <v>2</v>
      </c>
      <c r="D85" s="38">
        <v>2</v>
      </c>
      <c r="E85" s="38">
        <v>0</v>
      </c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2</v>
      </c>
      <c r="V85" s="19">
        <f t="shared" si="82"/>
        <v>2</v>
      </c>
      <c r="W85" s="19">
        <f t="shared" si="82"/>
        <v>0</v>
      </c>
      <c r="X85" s="64">
        <f t="shared" si="44"/>
        <v>8</v>
      </c>
      <c r="Y85" s="64">
        <f t="shared" si="45"/>
        <v>14.285714285714286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38">
        <v>2</v>
      </c>
      <c r="D86" s="38">
        <v>2</v>
      </c>
      <c r="E86" s="38">
        <v>0</v>
      </c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2</v>
      </c>
      <c r="V86" s="19">
        <f t="shared" si="83"/>
        <v>2</v>
      </c>
      <c r="W86" s="19">
        <f t="shared" si="83"/>
        <v>0</v>
      </c>
      <c r="X86" s="64">
        <f t="shared" si="44"/>
        <v>8</v>
      </c>
      <c r="Y86" s="64">
        <f t="shared" si="45"/>
        <v>14.285714285714286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38">
        <v>2</v>
      </c>
      <c r="D87" s="38">
        <v>2</v>
      </c>
      <c r="E87" s="38">
        <v>0</v>
      </c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2</v>
      </c>
      <c r="V87" s="19">
        <f t="shared" si="84"/>
        <v>2</v>
      </c>
      <c r="W87" s="19">
        <f t="shared" si="84"/>
        <v>0</v>
      </c>
      <c r="X87" s="64">
        <f t="shared" si="44"/>
        <v>8</v>
      </c>
      <c r="Y87" s="64">
        <f t="shared" si="45"/>
        <v>14.285714285714286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38">
        <v>2</v>
      </c>
      <c r="D88" s="38">
        <v>1</v>
      </c>
      <c r="E88" s="38">
        <v>0</v>
      </c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2</v>
      </c>
      <c r="V88" s="19">
        <f t="shared" si="85"/>
        <v>1</v>
      </c>
      <c r="W88" s="19">
        <f t="shared" si="85"/>
        <v>0</v>
      </c>
      <c r="X88" s="64">
        <f t="shared" si="44"/>
        <v>8</v>
      </c>
      <c r="Y88" s="64">
        <f t="shared" si="45"/>
        <v>7.1428571428571432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38">
        <v>2</v>
      </c>
      <c r="D89" s="38">
        <v>2</v>
      </c>
      <c r="E89" s="38">
        <v>0</v>
      </c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2</v>
      </c>
      <c r="V89" s="19">
        <f t="shared" si="86"/>
        <v>2</v>
      </c>
      <c r="W89" s="19">
        <f t="shared" si="86"/>
        <v>0</v>
      </c>
      <c r="X89" s="64">
        <f t="shared" si="44"/>
        <v>8</v>
      </c>
      <c r="Y89" s="64">
        <f t="shared" si="45"/>
        <v>14.285714285714286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38">
        <v>1</v>
      </c>
      <c r="D90" s="38">
        <v>2</v>
      </c>
      <c r="E90" s="38">
        <v>0</v>
      </c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1</v>
      </c>
      <c r="V90" s="19">
        <f t="shared" si="87"/>
        <v>2</v>
      </c>
      <c r="W90" s="19">
        <f t="shared" si="87"/>
        <v>0</v>
      </c>
      <c r="X90" s="64">
        <f t="shared" si="44"/>
        <v>4</v>
      </c>
      <c r="Y90" s="64">
        <f t="shared" si="45"/>
        <v>14.285714285714286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/>
    <row r="100" spans="1:26" ht="14.25" customHeight="1"/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129"/>
      <c r="B195" s="130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81"/>
      <c r="T195" s="129"/>
      <c r="U195" s="99"/>
      <c r="V195" s="99"/>
      <c r="W195" s="99"/>
      <c r="X195" s="83"/>
      <c r="Y195" s="83"/>
      <c r="Z195" s="83"/>
    </row>
    <row r="196" spans="1:26" ht="14.25" customHeight="1">
      <c r="A196" s="81"/>
      <c r="B196" s="95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99"/>
      <c r="V196" s="99"/>
      <c r="W196" s="99"/>
      <c r="X196" s="83"/>
      <c r="Y196" s="83"/>
      <c r="Z196" s="83"/>
    </row>
    <row r="197" spans="1:26" ht="14.25" customHeight="1">
      <c r="A197" s="81"/>
      <c r="B197" s="95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99"/>
      <c r="V197" s="99"/>
      <c r="W197" s="99"/>
      <c r="X197" s="83"/>
      <c r="Y197" s="83"/>
      <c r="Z197" s="83"/>
    </row>
    <row r="198" spans="1:26" ht="14.25" customHeight="1">
      <c r="A198" s="81"/>
      <c r="B198" s="95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99"/>
      <c r="V198" s="99"/>
      <c r="W198" s="99"/>
      <c r="X198" s="83"/>
      <c r="Y198" s="83"/>
      <c r="Z198" s="83"/>
    </row>
    <row r="199" spans="1:26" ht="14.25" customHeight="1">
      <c r="A199" s="81"/>
      <c r="B199" s="95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99"/>
      <c r="V199" s="99"/>
      <c r="W199" s="99"/>
      <c r="X199" s="83"/>
      <c r="Y199" s="83"/>
      <c r="Z199" s="83"/>
    </row>
    <row r="200" spans="1:26" ht="14.25" customHeight="1">
      <c r="A200" s="81"/>
      <c r="B200" s="95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99"/>
      <c r="V200" s="99"/>
      <c r="W200" s="99"/>
      <c r="X200" s="83"/>
      <c r="Y200" s="83"/>
      <c r="Z200" s="83"/>
    </row>
    <row r="201" spans="1:26" ht="14.25" customHeight="1">
      <c r="A201" s="81"/>
      <c r="B201" s="95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99"/>
      <c r="V201" s="99"/>
      <c r="W201" s="99"/>
      <c r="X201" s="83"/>
      <c r="Y201" s="83"/>
      <c r="Z201" s="83"/>
    </row>
    <row r="202" spans="1:26" ht="14.25" customHeight="1">
      <c r="A202" s="81"/>
      <c r="B202" s="95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99"/>
      <c r="V202" s="99"/>
      <c r="W202" s="99"/>
      <c r="X202" s="83"/>
      <c r="Y202" s="83"/>
      <c r="Z202" s="83"/>
    </row>
    <row r="203" spans="1:26" ht="14.25" customHeight="1">
      <c r="A203" s="81"/>
      <c r="B203" s="95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99"/>
      <c r="V203" s="99"/>
      <c r="W203" s="99"/>
      <c r="X203" s="83"/>
      <c r="Y203" s="83"/>
      <c r="Z203" s="83"/>
    </row>
    <row r="204" spans="1:26" ht="14.25" customHeight="1">
      <c r="A204" s="81"/>
      <c r="B204" s="95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99"/>
      <c r="V204" s="99"/>
      <c r="W204" s="99"/>
      <c r="X204" s="83"/>
      <c r="Y204" s="83"/>
      <c r="Z204" s="83"/>
    </row>
    <row r="205" spans="1:26" ht="14.25" customHeight="1">
      <c r="A205" s="81"/>
      <c r="B205" s="95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99"/>
      <c r="V205" s="99"/>
      <c r="W205" s="99"/>
      <c r="X205" s="83"/>
      <c r="Y205" s="83"/>
      <c r="Z205" s="83"/>
    </row>
    <row r="206" spans="1:26" ht="14.25" customHeight="1">
      <c r="A206" s="81"/>
      <c r="B206" s="95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99"/>
      <c r="V206" s="99"/>
      <c r="W206" s="99"/>
      <c r="X206" s="83"/>
      <c r="Y206" s="83"/>
      <c r="Z206" s="83"/>
    </row>
    <row r="207" spans="1:26" ht="14.25" customHeight="1">
      <c r="A207" s="81"/>
      <c r="B207" s="95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99"/>
      <c r="V207" s="99"/>
      <c r="W207" s="99"/>
      <c r="X207" s="83"/>
      <c r="Y207" s="83"/>
      <c r="Z207" s="83"/>
    </row>
    <row r="208" spans="1:26" ht="14.25" customHeight="1">
      <c r="A208" s="81"/>
      <c r="B208" s="95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99"/>
      <c r="V208" s="99"/>
      <c r="W208" s="99"/>
      <c r="X208" s="83"/>
      <c r="Y208" s="83"/>
      <c r="Z208" s="83"/>
    </row>
    <row r="209" spans="1:26" ht="14.25" customHeight="1">
      <c r="A209" s="81"/>
      <c r="B209" s="95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99"/>
      <c r="V209" s="99"/>
      <c r="W209" s="99"/>
      <c r="X209" s="83"/>
      <c r="Y209" s="83"/>
      <c r="Z209" s="83"/>
    </row>
    <row r="210" spans="1:26" ht="14.25" customHeight="1">
      <c r="A210" s="81"/>
      <c r="B210" s="95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99"/>
      <c r="V210" s="99"/>
      <c r="W210" s="99"/>
      <c r="X210" s="83"/>
      <c r="Y210" s="83"/>
      <c r="Z210" s="83"/>
    </row>
    <row r="211" spans="1:26" ht="14.25" customHeight="1">
      <c r="A211" s="81"/>
      <c r="B211" s="95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99"/>
      <c r="V211" s="99"/>
      <c r="W211" s="99"/>
      <c r="X211" s="83"/>
      <c r="Y211" s="83"/>
      <c r="Z211" s="83"/>
    </row>
    <row r="212" spans="1:26" ht="14.25" customHeight="1">
      <c r="A212" s="81"/>
      <c r="B212" s="95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99"/>
      <c r="V212" s="99"/>
      <c r="W212" s="99"/>
      <c r="X212" s="83"/>
      <c r="Y212" s="83"/>
      <c r="Z212" s="83"/>
    </row>
    <row r="213" spans="1:26" ht="14.25" customHeight="1">
      <c r="A213" s="81"/>
      <c r="B213" s="95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99"/>
      <c r="V213" s="99"/>
      <c r="W213" s="99"/>
      <c r="X213" s="83"/>
      <c r="Y213" s="83"/>
      <c r="Z213" s="83"/>
    </row>
    <row r="214" spans="1:26" ht="14.25" customHeight="1">
      <c r="A214" s="81"/>
      <c r="B214" s="95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99"/>
      <c r="V214" s="99"/>
      <c r="W214" s="99"/>
      <c r="X214" s="83"/>
      <c r="Y214" s="83"/>
      <c r="Z214" s="83"/>
    </row>
    <row r="215" spans="1:26" ht="14.25" customHeight="1">
      <c r="A215" s="81"/>
      <c r="B215" s="95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99"/>
      <c r="V215" s="99"/>
      <c r="W215" s="99"/>
      <c r="X215" s="83"/>
      <c r="Y215" s="83"/>
      <c r="Z215" s="83"/>
    </row>
    <row r="216" spans="1:26" ht="14.25" customHeight="1">
      <c r="A216" s="81"/>
      <c r="B216" s="95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99"/>
      <c r="V216" s="99"/>
      <c r="W216" s="99"/>
      <c r="X216" s="83"/>
      <c r="Y216" s="83"/>
      <c r="Z216" s="83"/>
    </row>
    <row r="217" spans="1:26" ht="14.25" customHeight="1">
      <c r="A217" s="81"/>
      <c r="B217" s="95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99"/>
      <c r="V217" s="99"/>
      <c r="W217" s="99"/>
      <c r="X217" s="83"/>
      <c r="Y217" s="83"/>
      <c r="Z217" s="83"/>
    </row>
    <row r="218" spans="1:26" ht="14.25" customHeight="1">
      <c r="A218" s="81"/>
      <c r="B218" s="95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99"/>
      <c r="V218" s="99"/>
      <c r="W218" s="99"/>
      <c r="X218" s="83"/>
      <c r="Y218" s="83"/>
      <c r="Z218" s="83"/>
    </row>
    <row r="219" spans="1:26" ht="14.25" customHeight="1">
      <c r="A219" s="81"/>
      <c r="B219" s="95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99"/>
      <c r="V219" s="99"/>
      <c r="W219" s="99"/>
      <c r="X219" s="83"/>
      <c r="Y219" s="83"/>
      <c r="Z219" s="83"/>
    </row>
    <row r="220" spans="1:26" ht="14.25" customHeight="1">
      <c r="A220" s="81"/>
      <c r="B220" s="95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99"/>
      <c r="V220" s="99"/>
      <c r="W220" s="99"/>
      <c r="X220" s="83"/>
      <c r="Y220" s="83"/>
      <c r="Z220" s="83"/>
    </row>
    <row r="221" spans="1:26" ht="14.25" customHeight="1">
      <c r="A221" s="81"/>
      <c r="B221" s="95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99"/>
      <c r="V221" s="99"/>
      <c r="W221" s="99"/>
      <c r="X221" s="83"/>
      <c r="Y221" s="83"/>
      <c r="Z221" s="83"/>
    </row>
    <row r="222" spans="1:26" ht="14.25" customHeight="1">
      <c r="A222" s="81"/>
      <c r="B222" s="95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99"/>
      <c r="V222" s="99"/>
      <c r="W222" s="99"/>
      <c r="X222" s="83"/>
      <c r="Y222" s="83"/>
      <c r="Z222" s="83"/>
    </row>
    <row r="223" spans="1:26" ht="14.25" customHeight="1">
      <c r="A223" s="81"/>
      <c r="B223" s="95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99"/>
      <c r="V223" s="99"/>
      <c r="W223" s="99"/>
      <c r="X223" s="83"/>
      <c r="Y223" s="83"/>
      <c r="Z223" s="83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31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81"/>
      <c r="Y225" s="60"/>
      <c r="Z225" s="99">
        <f t="shared" ref="Z225:Z227" si="88">(C67+F67+I67+L67+O67+W225)</f>
        <v>2</v>
      </c>
      <c r="AA225" s="99">
        <f t="shared" ref="AA225:AB225" si="89">(D67+G67+J67+M67+U225+X225)</f>
        <v>2</v>
      </c>
      <c r="AB225" s="99">
        <f t="shared" si="89"/>
        <v>0</v>
      </c>
      <c r="AC225" s="83">
        <f t="shared" ref="AC225:AC227" si="90">(Z225*100/28)</f>
        <v>7.1428571428571432</v>
      </c>
      <c r="AD225" s="83">
        <f t="shared" ref="AD225:AD227" si="91">(AA225*100/20)</f>
        <v>10</v>
      </c>
      <c r="AE225" s="83">
        <f t="shared" ref="AE225:AE227" si="92">(AB225*100/10)</f>
        <v>0</v>
      </c>
    </row>
    <row r="226" spans="1:31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81"/>
      <c r="Y226" s="60"/>
      <c r="Z226" s="99">
        <f t="shared" si="88"/>
        <v>2</v>
      </c>
      <c r="AA226" s="99">
        <f t="shared" ref="AA226:AB226" si="93">(D68+G68+J68+M68+U226+X226)</f>
        <v>1</v>
      </c>
      <c r="AB226" s="99">
        <f t="shared" si="93"/>
        <v>0</v>
      </c>
      <c r="AC226" s="83">
        <f t="shared" si="90"/>
        <v>7.1428571428571432</v>
      </c>
      <c r="AD226" s="83">
        <f t="shared" si="91"/>
        <v>5</v>
      </c>
      <c r="AE226" s="83">
        <f t="shared" si="92"/>
        <v>0</v>
      </c>
    </row>
    <row r="227" spans="1:31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81"/>
      <c r="Y227" s="60"/>
      <c r="Z227" s="99">
        <f t="shared" si="88"/>
        <v>2</v>
      </c>
      <c r="AA227" s="99">
        <f t="shared" ref="AA227:AB227" si="94">(D69+G69+J69+M69+U227+X227)</f>
        <v>1</v>
      </c>
      <c r="AB227" s="99">
        <f t="shared" si="94"/>
        <v>0</v>
      </c>
      <c r="AC227" s="83">
        <f t="shared" si="90"/>
        <v>7.1428571428571432</v>
      </c>
      <c r="AD227" s="83">
        <f t="shared" si="91"/>
        <v>5</v>
      </c>
      <c r="AE227" s="83">
        <f t="shared" si="92"/>
        <v>0</v>
      </c>
    </row>
    <row r="228" spans="1:31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31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31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31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31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31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31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31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31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31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31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31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31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3.5" customHeight="1">
      <c r="A4" s="150" t="s">
        <v>112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31"/>
      <c r="D8" s="131"/>
      <c r="E8" s="131"/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31"/>
      <c r="D9" s="131"/>
      <c r="E9" s="131"/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31"/>
      <c r="D10" s="131"/>
      <c r="E10" s="131"/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31"/>
      <c r="D11" s="131"/>
      <c r="E11" s="131"/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31"/>
      <c r="D12" s="131"/>
      <c r="E12" s="131"/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31"/>
      <c r="D13" s="131"/>
      <c r="E13" s="131"/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31"/>
      <c r="D14" s="131"/>
      <c r="E14" s="131"/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31"/>
      <c r="D15" s="131"/>
      <c r="E15" s="131"/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31"/>
      <c r="D16" s="131"/>
      <c r="E16" s="131"/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31"/>
      <c r="D17" s="131"/>
      <c r="E17" s="131"/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31"/>
      <c r="D18" s="131"/>
      <c r="E18" s="131"/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31"/>
      <c r="D19" s="131"/>
      <c r="E19" s="131"/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31"/>
      <c r="D20" s="131"/>
      <c r="E20" s="131"/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31"/>
      <c r="D21" s="131"/>
      <c r="E21" s="131"/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31"/>
      <c r="D22" s="131"/>
      <c r="E22" s="131"/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132"/>
      <c r="D23" s="132"/>
      <c r="E23" s="132"/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31"/>
      <c r="D24" s="131"/>
      <c r="E24" s="131"/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31"/>
      <c r="D25" s="131"/>
      <c r="E25" s="131"/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31"/>
      <c r="D26" s="132"/>
      <c r="E26" s="132"/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132"/>
      <c r="D27" s="132"/>
      <c r="E27" s="132"/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31"/>
      <c r="D28" s="131"/>
      <c r="E28" s="131"/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132"/>
      <c r="D29" s="132"/>
      <c r="E29" s="132"/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31"/>
      <c r="D30" s="132"/>
      <c r="E30" s="132"/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31"/>
      <c r="D31" s="131"/>
      <c r="E31" s="131"/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132"/>
      <c r="D32" s="132"/>
      <c r="E32" s="132"/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132"/>
      <c r="D33" s="132"/>
      <c r="E33" s="132"/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31"/>
      <c r="D34" s="132"/>
      <c r="E34" s="132"/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31"/>
      <c r="D35" s="132"/>
      <c r="E35" s="132"/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31"/>
      <c r="D36" s="131"/>
      <c r="E36" s="131"/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132"/>
      <c r="D37" s="132"/>
      <c r="E37" s="132"/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132"/>
      <c r="D38" s="132"/>
      <c r="E38" s="132"/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31"/>
      <c r="D39" s="131"/>
      <c r="E39" s="131"/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132"/>
      <c r="D40" s="132"/>
      <c r="E40" s="132"/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132"/>
      <c r="D41" s="132"/>
      <c r="E41" s="132"/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31"/>
      <c r="D42" s="131"/>
      <c r="E42" s="131"/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31"/>
      <c r="D43" s="131"/>
      <c r="E43" s="131"/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133"/>
      <c r="D44" s="133"/>
      <c r="E44" s="133"/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31"/>
      <c r="D45" s="131"/>
      <c r="E45" s="131"/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31"/>
      <c r="D46" s="131"/>
      <c r="E46" s="131"/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34"/>
      <c r="D47" s="134"/>
      <c r="E47" s="134"/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34"/>
      <c r="D49" s="134"/>
      <c r="E49" s="134"/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34"/>
      <c r="D50" s="134"/>
      <c r="E50" s="134"/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34"/>
      <c r="D51" s="134"/>
      <c r="E51" s="134"/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34"/>
      <c r="D52" s="134"/>
      <c r="E52" s="134"/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34"/>
      <c r="D53" s="134"/>
      <c r="E53" s="134"/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34"/>
      <c r="D54" s="134"/>
      <c r="E54" s="134"/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34"/>
      <c r="D55" s="134"/>
      <c r="E55" s="134"/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34"/>
      <c r="D56" s="134"/>
      <c r="E56" s="134"/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34"/>
      <c r="D57" s="134"/>
      <c r="E57" s="134"/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34"/>
      <c r="D58" s="134"/>
      <c r="E58" s="134"/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34"/>
      <c r="D59" s="134"/>
      <c r="E59" s="134"/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34"/>
      <c r="D60" s="134"/>
      <c r="E60" s="134"/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34"/>
      <c r="D61" s="134"/>
      <c r="E61" s="134"/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34"/>
      <c r="D62" s="134"/>
      <c r="E62" s="134"/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34"/>
      <c r="D63" s="134"/>
      <c r="E63" s="134"/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34"/>
      <c r="D64" s="134"/>
      <c r="E64" s="134"/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34"/>
      <c r="D65" s="134"/>
      <c r="E65" s="134"/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34"/>
      <c r="D66" s="134"/>
      <c r="E66" s="134"/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133"/>
      <c r="D67" s="133"/>
      <c r="E67" s="133"/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31"/>
      <c r="D68" s="131"/>
      <c r="E68" s="131"/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131"/>
      <c r="D69" s="131"/>
      <c r="E69" s="131"/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34"/>
      <c r="D70" s="134"/>
      <c r="E70" s="134"/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34"/>
      <c r="D71" s="134"/>
      <c r="E71" s="134"/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34"/>
      <c r="D72" s="134"/>
      <c r="E72" s="134"/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34"/>
      <c r="D73" s="134"/>
      <c r="E73" s="134"/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34"/>
      <c r="D74" s="134"/>
      <c r="E74" s="134"/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34"/>
      <c r="D75" s="134"/>
      <c r="E75" s="134"/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34"/>
      <c r="D76" s="134"/>
      <c r="E76" s="134"/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34"/>
      <c r="D77" s="134"/>
      <c r="E77" s="134"/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34"/>
      <c r="D78" s="134"/>
      <c r="E78" s="134"/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34"/>
      <c r="D79" s="134"/>
      <c r="E79" s="134"/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34"/>
      <c r="D80" s="134"/>
      <c r="E80" s="134"/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34"/>
      <c r="D81" s="134"/>
      <c r="E81" s="134"/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34"/>
      <c r="D82" s="134"/>
      <c r="E82" s="134"/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34"/>
      <c r="D83" s="134"/>
      <c r="E83" s="134"/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34"/>
      <c r="D84" s="134"/>
      <c r="E84" s="134"/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34"/>
      <c r="D85" s="134"/>
      <c r="E85" s="134"/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34"/>
      <c r="D86" s="134"/>
      <c r="E86" s="134"/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34"/>
      <c r="D87" s="134"/>
      <c r="E87" s="134"/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34"/>
      <c r="D88" s="134"/>
      <c r="E88" s="134"/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34"/>
      <c r="D89" s="134"/>
      <c r="E89" s="134"/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34"/>
      <c r="D90" s="134"/>
      <c r="E90" s="134"/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129"/>
      <c r="B519" s="130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81"/>
      <c r="T519" s="129"/>
      <c r="U519" s="99"/>
      <c r="V519" s="99"/>
      <c r="W519" s="99"/>
      <c r="X519" s="83"/>
      <c r="Y519" s="83"/>
      <c r="Z519" s="83"/>
    </row>
    <row r="520" spans="1:26" ht="14.25" customHeight="1">
      <c r="A520" s="81"/>
      <c r="B520" s="95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99"/>
      <c r="V520" s="99"/>
      <c r="W520" s="99"/>
      <c r="X520" s="83"/>
      <c r="Y520" s="83"/>
      <c r="Z520" s="83"/>
    </row>
    <row r="521" spans="1:26" ht="14.25" customHeight="1">
      <c r="A521" s="81"/>
      <c r="B521" s="95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99"/>
      <c r="V521" s="99"/>
      <c r="W521" s="99"/>
      <c r="X521" s="83"/>
      <c r="Y521" s="83"/>
      <c r="Z521" s="83"/>
    </row>
    <row r="522" spans="1:26" ht="14.25" customHeight="1">
      <c r="A522" s="81"/>
      <c r="B522" s="95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99"/>
      <c r="V522" s="99"/>
      <c r="W522" s="99"/>
      <c r="X522" s="83"/>
      <c r="Y522" s="83"/>
      <c r="Z522" s="83"/>
    </row>
    <row r="523" spans="1:26" ht="14.25" customHeight="1">
      <c r="A523" s="81"/>
      <c r="B523" s="95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99"/>
      <c r="V523" s="99"/>
      <c r="W523" s="99"/>
      <c r="X523" s="83"/>
      <c r="Y523" s="83"/>
      <c r="Z523" s="83"/>
    </row>
    <row r="524" spans="1:26" ht="14.25" customHeight="1">
      <c r="A524" s="81"/>
      <c r="B524" s="95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99"/>
      <c r="V524" s="99"/>
      <c r="W524" s="99"/>
      <c r="X524" s="83"/>
      <c r="Y524" s="83"/>
      <c r="Z524" s="83"/>
    </row>
    <row r="525" spans="1:26" ht="14.25" customHeight="1">
      <c r="A525" s="81"/>
      <c r="B525" s="95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99"/>
      <c r="V525" s="99"/>
      <c r="W525" s="99"/>
      <c r="X525" s="83"/>
      <c r="Y525" s="83"/>
      <c r="Z525" s="83"/>
    </row>
    <row r="526" spans="1:26" ht="14.25" customHeight="1">
      <c r="A526" s="81"/>
      <c r="B526" s="95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99"/>
      <c r="V526" s="99"/>
      <c r="W526" s="99"/>
      <c r="X526" s="83"/>
      <c r="Y526" s="83"/>
      <c r="Z526" s="83"/>
    </row>
    <row r="527" spans="1:26" ht="14.25" customHeight="1">
      <c r="A527" s="81"/>
      <c r="B527" s="95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99"/>
      <c r="V527" s="99"/>
      <c r="W527" s="99"/>
      <c r="X527" s="83"/>
      <c r="Y527" s="83"/>
      <c r="Z527" s="83"/>
    </row>
    <row r="528" spans="1:26" ht="14.25" customHeight="1">
      <c r="A528" s="81"/>
      <c r="B528" s="95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99"/>
      <c r="V528" s="99"/>
      <c r="W528" s="99"/>
      <c r="X528" s="83"/>
      <c r="Y528" s="83"/>
      <c r="Z528" s="83"/>
    </row>
    <row r="529" spans="1:26" ht="14.25" customHeight="1">
      <c r="A529" s="81"/>
      <c r="B529" s="95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99"/>
      <c r="V529" s="99"/>
      <c r="W529" s="99"/>
      <c r="X529" s="83"/>
      <c r="Y529" s="83"/>
      <c r="Z529" s="83"/>
    </row>
    <row r="530" spans="1:26" ht="14.25" customHeight="1">
      <c r="A530" s="81"/>
      <c r="B530" s="95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99"/>
      <c r="V530" s="99"/>
      <c r="W530" s="99"/>
      <c r="X530" s="83"/>
      <c r="Y530" s="83"/>
      <c r="Z530" s="83"/>
    </row>
    <row r="531" spans="1:26" ht="14.25" customHeight="1">
      <c r="A531" s="81"/>
      <c r="B531" s="95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99"/>
      <c r="V531" s="99"/>
      <c r="W531" s="99"/>
      <c r="X531" s="83"/>
      <c r="Y531" s="83"/>
      <c r="Z531" s="83"/>
    </row>
    <row r="532" spans="1:26" ht="14.25" customHeight="1">
      <c r="A532" s="81"/>
      <c r="B532" s="95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99"/>
      <c r="V532" s="99"/>
      <c r="W532" s="99"/>
      <c r="X532" s="83"/>
      <c r="Y532" s="83"/>
      <c r="Z532" s="83"/>
    </row>
    <row r="533" spans="1:26" ht="14.25" customHeight="1">
      <c r="A533" s="81"/>
      <c r="B533" s="95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99"/>
      <c r="V533" s="99"/>
      <c r="W533" s="99"/>
      <c r="X533" s="83"/>
      <c r="Y533" s="83"/>
      <c r="Z533" s="83"/>
    </row>
    <row r="534" spans="1:26" ht="14.25" customHeight="1">
      <c r="A534" s="81"/>
      <c r="B534" s="95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99"/>
      <c r="V534" s="99"/>
      <c r="W534" s="99"/>
      <c r="X534" s="83"/>
      <c r="Y534" s="83"/>
      <c r="Z534" s="83"/>
    </row>
    <row r="535" spans="1:26" ht="14.25" customHeight="1">
      <c r="A535" s="81"/>
      <c r="B535" s="95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99"/>
      <c r="V535" s="99"/>
      <c r="W535" s="99"/>
      <c r="X535" s="83"/>
      <c r="Y535" s="83"/>
      <c r="Z535" s="83"/>
    </row>
    <row r="536" spans="1:26" ht="14.25" customHeight="1">
      <c r="A536" s="81"/>
      <c r="B536" s="95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99"/>
      <c r="V536" s="99"/>
      <c r="W536" s="99"/>
      <c r="X536" s="83"/>
      <c r="Y536" s="83"/>
      <c r="Z536" s="83"/>
    </row>
    <row r="537" spans="1:26" ht="14.25" customHeight="1">
      <c r="A537" s="81"/>
      <c r="B537" s="95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99"/>
      <c r="V537" s="99"/>
      <c r="W537" s="99"/>
      <c r="X537" s="83"/>
      <c r="Y537" s="83"/>
      <c r="Z537" s="83"/>
    </row>
    <row r="538" spans="1:26" ht="14.25" customHeight="1">
      <c r="A538" s="81"/>
      <c r="B538" s="95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99"/>
      <c r="V538" s="99"/>
      <c r="W538" s="99"/>
      <c r="X538" s="83"/>
      <c r="Y538" s="83"/>
      <c r="Z538" s="83"/>
    </row>
    <row r="539" spans="1:26" ht="14.25" customHeight="1">
      <c r="A539" s="81"/>
      <c r="B539" s="95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99"/>
      <c r="V539" s="99"/>
      <c r="W539" s="99"/>
      <c r="X539" s="83"/>
      <c r="Y539" s="83"/>
      <c r="Z539" s="83"/>
    </row>
    <row r="540" spans="1:26" ht="14.25" customHeight="1">
      <c r="A540" s="81"/>
      <c r="B540" s="95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99"/>
      <c r="V540" s="99"/>
      <c r="W540" s="99"/>
      <c r="X540" s="83"/>
      <c r="Y540" s="83"/>
      <c r="Z540" s="83"/>
    </row>
    <row r="541" spans="1:26" ht="14.25" customHeight="1">
      <c r="A541" s="81"/>
      <c r="B541" s="95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99"/>
      <c r="V541" s="99"/>
      <c r="W541" s="99"/>
      <c r="X541" s="83"/>
      <c r="Y541" s="83"/>
      <c r="Z541" s="83"/>
    </row>
    <row r="542" spans="1:26" ht="14.25" customHeight="1">
      <c r="A542" s="81"/>
      <c r="B542" s="95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99"/>
      <c r="V542" s="99"/>
      <c r="W542" s="99"/>
      <c r="X542" s="83"/>
      <c r="Y542" s="83"/>
      <c r="Z542" s="83"/>
    </row>
    <row r="543" spans="1:26" ht="14.25" customHeight="1">
      <c r="A543" s="81"/>
      <c r="B543" s="95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99"/>
      <c r="V543" s="99"/>
      <c r="W543" s="99"/>
      <c r="X543" s="83"/>
      <c r="Y543" s="83"/>
      <c r="Z543" s="83"/>
    </row>
    <row r="544" spans="1:26" ht="14.25" customHeight="1">
      <c r="A544" s="81"/>
      <c r="B544" s="95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99"/>
      <c r="V544" s="99"/>
      <c r="W544" s="99"/>
      <c r="X544" s="83"/>
      <c r="Y544" s="83"/>
      <c r="Z544" s="83"/>
    </row>
    <row r="545" spans="1:26" ht="14.25" customHeight="1">
      <c r="A545" s="81"/>
      <c r="B545" s="95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99"/>
      <c r="V545" s="99"/>
      <c r="W545" s="99"/>
      <c r="X545" s="83"/>
      <c r="Y545" s="83"/>
      <c r="Z545" s="83"/>
    </row>
    <row r="546" spans="1:26" ht="14.25" customHeight="1">
      <c r="A546" s="81"/>
      <c r="B546" s="95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99"/>
      <c r="V546" s="99"/>
      <c r="W546" s="99"/>
      <c r="X546" s="83"/>
      <c r="Y546" s="83"/>
      <c r="Z546" s="83"/>
    </row>
    <row r="547" spans="1:26" ht="14.25" customHeight="1">
      <c r="A547" s="81"/>
      <c r="B547" s="95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99"/>
      <c r="V547" s="99"/>
      <c r="W547" s="99"/>
      <c r="X547" s="83"/>
      <c r="Y547" s="83"/>
      <c r="Z547" s="83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3.5" customHeight="1">
      <c r="A4" s="150" t="s">
        <v>113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31"/>
      <c r="D8" s="131"/>
      <c r="E8" s="131"/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31"/>
      <c r="D9" s="131"/>
      <c r="E9" s="131"/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31"/>
      <c r="D10" s="131"/>
      <c r="E10" s="131"/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31"/>
      <c r="D11" s="131"/>
      <c r="E11" s="131"/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31"/>
      <c r="D12" s="131"/>
      <c r="E12" s="131"/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31"/>
      <c r="D13" s="131"/>
      <c r="E13" s="131"/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31"/>
      <c r="D14" s="131"/>
      <c r="E14" s="131"/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31"/>
      <c r="D15" s="131"/>
      <c r="E15" s="131"/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31"/>
      <c r="D16" s="131"/>
      <c r="E16" s="131"/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31"/>
      <c r="D17" s="131"/>
      <c r="E17" s="131"/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31"/>
      <c r="D18" s="131"/>
      <c r="E18" s="131"/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31"/>
      <c r="D19" s="131"/>
      <c r="E19" s="131"/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31"/>
      <c r="D20" s="131"/>
      <c r="E20" s="131"/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31"/>
      <c r="D21" s="131"/>
      <c r="E21" s="131"/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31"/>
      <c r="D22" s="131"/>
      <c r="E22" s="131"/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132"/>
      <c r="D23" s="132"/>
      <c r="E23" s="132"/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31"/>
      <c r="D24" s="131"/>
      <c r="E24" s="131"/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31"/>
      <c r="D25" s="131"/>
      <c r="E25" s="131"/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31"/>
      <c r="D26" s="132"/>
      <c r="E26" s="132"/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132"/>
      <c r="D27" s="132"/>
      <c r="E27" s="132"/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31"/>
      <c r="D28" s="131"/>
      <c r="E28" s="131"/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132"/>
      <c r="D29" s="132"/>
      <c r="E29" s="132"/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31"/>
      <c r="D30" s="132"/>
      <c r="E30" s="132"/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31"/>
      <c r="D31" s="131"/>
      <c r="E31" s="131"/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132"/>
      <c r="D32" s="132"/>
      <c r="E32" s="132"/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132"/>
      <c r="D33" s="132"/>
      <c r="E33" s="132"/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31"/>
      <c r="D34" s="132"/>
      <c r="E34" s="132"/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31"/>
      <c r="D35" s="132"/>
      <c r="E35" s="132"/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31"/>
      <c r="D36" s="131"/>
      <c r="E36" s="131"/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132"/>
      <c r="D37" s="132"/>
      <c r="E37" s="132"/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132"/>
      <c r="D38" s="132"/>
      <c r="E38" s="132"/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31"/>
      <c r="D39" s="131"/>
      <c r="E39" s="131"/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132"/>
      <c r="D40" s="132"/>
      <c r="E40" s="132"/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132"/>
      <c r="D41" s="132"/>
      <c r="E41" s="132"/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31"/>
      <c r="D42" s="131"/>
      <c r="E42" s="131"/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31"/>
      <c r="D43" s="131"/>
      <c r="E43" s="131"/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133"/>
      <c r="D44" s="133"/>
      <c r="E44" s="133"/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31"/>
      <c r="D45" s="131"/>
      <c r="E45" s="131"/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31"/>
      <c r="D46" s="131"/>
      <c r="E46" s="131"/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34"/>
      <c r="D47" s="134"/>
      <c r="E47" s="134"/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34"/>
      <c r="D49" s="134"/>
      <c r="E49" s="134"/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34"/>
      <c r="D50" s="134"/>
      <c r="E50" s="134"/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34"/>
      <c r="D51" s="134"/>
      <c r="E51" s="134"/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34"/>
      <c r="D52" s="134"/>
      <c r="E52" s="134"/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34"/>
      <c r="D53" s="134"/>
      <c r="E53" s="134"/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34"/>
      <c r="D54" s="134"/>
      <c r="E54" s="134"/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34"/>
      <c r="D55" s="134"/>
      <c r="E55" s="134"/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34"/>
      <c r="D56" s="134"/>
      <c r="E56" s="134"/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34"/>
      <c r="D57" s="134"/>
      <c r="E57" s="134"/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34"/>
      <c r="D58" s="134"/>
      <c r="E58" s="134"/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34"/>
      <c r="D59" s="134"/>
      <c r="E59" s="134"/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34"/>
      <c r="D60" s="134"/>
      <c r="E60" s="134"/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34"/>
      <c r="D61" s="134"/>
      <c r="E61" s="134"/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34"/>
      <c r="D62" s="134"/>
      <c r="E62" s="134"/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34"/>
      <c r="D63" s="134"/>
      <c r="E63" s="134"/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34"/>
      <c r="D64" s="134"/>
      <c r="E64" s="134"/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34"/>
      <c r="D65" s="134"/>
      <c r="E65" s="134"/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34"/>
      <c r="D66" s="134"/>
      <c r="E66" s="134"/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133"/>
      <c r="D67" s="133"/>
      <c r="E67" s="133"/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31"/>
      <c r="D68" s="131"/>
      <c r="E68" s="131"/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131"/>
      <c r="D69" s="131"/>
      <c r="E69" s="131"/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5" customHeight="1">
      <c r="A70" s="8">
        <v>62</v>
      </c>
      <c r="B70" s="9" t="s">
        <v>79</v>
      </c>
      <c r="C70" s="134"/>
      <c r="D70" s="134"/>
      <c r="E70" s="134"/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5" customHeight="1">
      <c r="A71" s="8">
        <v>63</v>
      </c>
      <c r="B71" s="9" t="s">
        <v>80</v>
      </c>
      <c r="C71" s="134"/>
      <c r="D71" s="134"/>
      <c r="E71" s="134"/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5" customHeight="1">
      <c r="A72" s="8">
        <v>64</v>
      </c>
      <c r="B72" s="9" t="s">
        <v>81</v>
      </c>
      <c r="C72" s="134"/>
      <c r="D72" s="134"/>
      <c r="E72" s="134"/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5" customHeight="1">
      <c r="A73" s="8">
        <v>65</v>
      </c>
      <c r="B73" s="9" t="s">
        <v>82</v>
      </c>
      <c r="C73" s="134"/>
      <c r="D73" s="134"/>
      <c r="E73" s="134"/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5" customHeight="1">
      <c r="A74" s="8">
        <v>66</v>
      </c>
      <c r="B74" s="9" t="s">
        <v>83</v>
      </c>
      <c r="C74" s="134"/>
      <c r="D74" s="134"/>
      <c r="E74" s="134"/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5" customHeight="1">
      <c r="A75" s="8">
        <v>67</v>
      </c>
      <c r="B75" s="9" t="s">
        <v>84</v>
      </c>
      <c r="C75" s="134"/>
      <c r="D75" s="134"/>
      <c r="E75" s="134"/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5" customHeight="1">
      <c r="A76" s="8">
        <v>68</v>
      </c>
      <c r="B76" s="9" t="s">
        <v>85</v>
      </c>
      <c r="C76" s="134"/>
      <c r="D76" s="134"/>
      <c r="E76" s="134"/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5" customHeight="1">
      <c r="A77" s="8">
        <v>69</v>
      </c>
      <c r="B77" s="9" t="s">
        <v>86</v>
      </c>
      <c r="C77" s="134"/>
      <c r="D77" s="134"/>
      <c r="E77" s="134"/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5" customHeight="1">
      <c r="A78" s="8">
        <v>70</v>
      </c>
      <c r="B78" s="9" t="s">
        <v>87</v>
      </c>
      <c r="C78" s="134"/>
      <c r="D78" s="134"/>
      <c r="E78" s="134"/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5" customHeight="1">
      <c r="A79" s="8">
        <v>71</v>
      </c>
      <c r="B79" s="9" t="s">
        <v>88</v>
      </c>
      <c r="C79" s="134"/>
      <c r="D79" s="134"/>
      <c r="E79" s="134"/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5" customHeight="1">
      <c r="A80" s="8">
        <v>72</v>
      </c>
      <c r="B80" s="9" t="s">
        <v>89</v>
      </c>
      <c r="C80" s="134"/>
      <c r="D80" s="134"/>
      <c r="E80" s="134"/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5" customHeight="1">
      <c r="A81" s="8">
        <v>73</v>
      </c>
      <c r="B81" s="9" t="s">
        <v>90</v>
      </c>
      <c r="C81" s="134"/>
      <c r="D81" s="134"/>
      <c r="E81" s="134"/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5" customHeight="1">
      <c r="A82" s="8">
        <v>74</v>
      </c>
      <c r="B82" s="9" t="s">
        <v>91</v>
      </c>
      <c r="C82" s="134"/>
      <c r="D82" s="134"/>
      <c r="E82" s="134"/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5" customHeight="1">
      <c r="A83" s="8">
        <v>75</v>
      </c>
      <c r="B83" s="9" t="s">
        <v>92</v>
      </c>
      <c r="C83" s="134"/>
      <c r="D83" s="134"/>
      <c r="E83" s="134"/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5" customHeight="1">
      <c r="A84" s="8">
        <v>76</v>
      </c>
      <c r="B84" s="9" t="s">
        <v>93</v>
      </c>
      <c r="C84" s="134"/>
      <c r="D84" s="134"/>
      <c r="E84" s="134"/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5" customHeight="1">
      <c r="A85" s="8">
        <v>77</v>
      </c>
      <c r="B85" s="9" t="s">
        <v>94</v>
      </c>
      <c r="C85" s="134"/>
      <c r="D85" s="134"/>
      <c r="E85" s="134"/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5" customHeight="1">
      <c r="A86" s="8">
        <v>78</v>
      </c>
      <c r="B86" s="9" t="s">
        <v>95</v>
      </c>
      <c r="C86" s="134"/>
      <c r="D86" s="134"/>
      <c r="E86" s="134"/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5" customHeight="1">
      <c r="A87" s="8">
        <v>79</v>
      </c>
      <c r="B87" s="9" t="s">
        <v>96</v>
      </c>
      <c r="C87" s="134"/>
      <c r="D87" s="134"/>
      <c r="E87" s="134"/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5" customHeight="1">
      <c r="A88" s="8">
        <v>80</v>
      </c>
      <c r="B88" s="9" t="s">
        <v>97</v>
      </c>
      <c r="C88" s="134"/>
      <c r="D88" s="134"/>
      <c r="E88" s="134"/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5" customHeight="1">
      <c r="A89" s="8">
        <v>81</v>
      </c>
      <c r="B89" s="9" t="s">
        <v>98</v>
      </c>
      <c r="C89" s="134"/>
      <c r="D89" s="134"/>
      <c r="E89" s="134"/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5" customHeight="1">
      <c r="A90" s="8">
        <v>82</v>
      </c>
      <c r="B90" s="9" t="s">
        <v>99</v>
      </c>
      <c r="C90" s="134"/>
      <c r="D90" s="134"/>
      <c r="E90" s="134"/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8" customHeight="1">
      <c r="A784" s="129"/>
      <c r="B784" s="130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81"/>
      <c r="T784" s="129"/>
      <c r="U784" s="99"/>
      <c r="V784" s="99"/>
      <c r="W784" s="99"/>
      <c r="X784" s="83"/>
      <c r="Y784" s="83"/>
      <c r="Z784" s="83"/>
    </row>
    <row r="785" spans="1:26" ht="14.25" customHeight="1">
      <c r="A785" s="81"/>
      <c r="B785" s="95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99"/>
      <c r="V785" s="99"/>
      <c r="W785" s="99"/>
      <c r="X785" s="83"/>
      <c r="Y785" s="83"/>
      <c r="Z785" s="83"/>
    </row>
    <row r="786" spans="1:26" ht="14.25" customHeight="1">
      <c r="A786" s="81"/>
      <c r="B786" s="95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99"/>
      <c r="V786" s="99"/>
      <c r="W786" s="99"/>
      <c r="X786" s="83"/>
      <c r="Y786" s="83"/>
      <c r="Z786" s="83"/>
    </row>
    <row r="787" spans="1:26" ht="14.25" customHeight="1">
      <c r="A787" s="81"/>
      <c r="B787" s="95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99"/>
      <c r="V787" s="99"/>
      <c r="W787" s="99"/>
      <c r="X787" s="83"/>
      <c r="Y787" s="83"/>
      <c r="Z787" s="83"/>
    </row>
    <row r="788" spans="1:26" ht="14.25" customHeight="1">
      <c r="A788" s="81"/>
      <c r="B788" s="95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99"/>
      <c r="V788" s="99"/>
      <c r="W788" s="99"/>
      <c r="X788" s="83"/>
      <c r="Y788" s="83"/>
      <c r="Z788" s="83"/>
    </row>
    <row r="789" spans="1:26" ht="14.25" customHeight="1">
      <c r="A789" s="81"/>
      <c r="B789" s="95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99"/>
      <c r="V789" s="99"/>
      <c r="W789" s="99"/>
      <c r="X789" s="83"/>
      <c r="Y789" s="83"/>
      <c r="Z789" s="83"/>
    </row>
    <row r="790" spans="1:26" ht="14.25" customHeight="1">
      <c r="A790" s="81"/>
      <c r="B790" s="95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99"/>
      <c r="V790" s="99"/>
      <c r="W790" s="99"/>
      <c r="X790" s="83"/>
      <c r="Y790" s="83"/>
      <c r="Z790" s="83"/>
    </row>
    <row r="791" spans="1:26" ht="14.25" customHeight="1">
      <c r="A791" s="81"/>
      <c r="B791" s="95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99"/>
      <c r="V791" s="99"/>
      <c r="W791" s="99"/>
      <c r="X791" s="83"/>
      <c r="Y791" s="83"/>
      <c r="Z791" s="83"/>
    </row>
    <row r="792" spans="1:26" ht="14.25" customHeight="1">
      <c r="A792" s="81"/>
      <c r="B792" s="95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99"/>
      <c r="V792" s="99"/>
      <c r="W792" s="99"/>
      <c r="X792" s="83"/>
      <c r="Y792" s="83"/>
      <c r="Z792" s="83"/>
    </row>
    <row r="793" spans="1:26" ht="14.25" customHeight="1">
      <c r="A793" s="81"/>
      <c r="B793" s="95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99"/>
      <c r="V793" s="99"/>
      <c r="W793" s="99"/>
      <c r="X793" s="83"/>
      <c r="Y793" s="83"/>
      <c r="Z793" s="83"/>
    </row>
    <row r="794" spans="1:26" ht="14.25" customHeight="1">
      <c r="A794" s="81"/>
      <c r="B794" s="95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99"/>
      <c r="V794" s="99"/>
      <c r="W794" s="99"/>
      <c r="X794" s="83"/>
      <c r="Y794" s="83"/>
      <c r="Z794" s="83"/>
    </row>
    <row r="795" spans="1:26" ht="14.25" customHeight="1">
      <c r="A795" s="81"/>
      <c r="B795" s="95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99"/>
      <c r="V795" s="99"/>
      <c r="W795" s="99"/>
      <c r="X795" s="83"/>
      <c r="Y795" s="83"/>
      <c r="Z795" s="83"/>
    </row>
    <row r="796" spans="1:26" ht="14.25" customHeight="1">
      <c r="A796" s="81"/>
      <c r="B796" s="95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99"/>
      <c r="V796" s="99"/>
      <c r="W796" s="99"/>
      <c r="X796" s="83"/>
      <c r="Y796" s="83"/>
      <c r="Z796" s="83"/>
    </row>
    <row r="797" spans="1:26" ht="14.25" customHeight="1">
      <c r="A797" s="81"/>
      <c r="B797" s="95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99"/>
      <c r="V797" s="99"/>
      <c r="W797" s="99"/>
      <c r="X797" s="83"/>
      <c r="Y797" s="83"/>
      <c r="Z797" s="83"/>
    </row>
    <row r="798" spans="1:26" ht="14.25" customHeight="1">
      <c r="A798" s="81"/>
      <c r="B798" s="95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99"/>
      <c r="V798" s="99"/>
      <c r="W798" s="99"/>
      <c r="X798" s="83"/>
      <c r="Y798" s="83"/>
      <c r="Z798" s="83"/>
    </row>
    <row r="799" spans="1:26" ht="14.25" customHeight="1">
      <c r="A799" s="81"/>
      <c r="B799" s="95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99"/>
      <c r="V799" s="99"/>
      <c r="W799" s="99"/>
      <c r="X799" s="83"/>
      <c r="Y799" s="83"/>
      <c r="Z799" s="83"/>
    </row>
    <row r="800" spans="1:26" ht="14.25" customHeight="1">
      <c r="A800" s="81"/>
      <c r="B800" s="95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99"/>
      <c r="V800" s="99"/>
      <c r="W800" s="99"/>
      <c r="X800" s="83"/>
      <c r="Y800" s="83"/>
      <c r="Z800" s="83"/>
    </row>
    <row r="801" spans="1:29" ht="14.25" customHeight="1">
      <c r="A801" s="81"/>
      <c r="B801" s="95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99"/>
      <c r="V801" s="99"/>
      <c r="W801" s="99"/>
      <c r="X801" s="83"/>
      <c r="Y801" s="83"/>
      <c r="Z801" s="83"/>
    </row>
    <row r="802" spans="1:29" ht="14.25" customHeight="1">
      <c r="A802" s="81"/>
      <c r="B802" s="95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99"/>
      <c r="V802" s="99"/>
      <c r="W802" s="99"/>
      <c r="X802" s="83"/>
      <c r="Y802" s="83"/>
      <c r="Z802" s="83"/>
    </row>
    <row r="803" spans="1:29" ht="14.25" customHeight="1">
      <c r="A803" s="81"/>
      <c r="B803" s="95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99"/>
      <c r="V803" s="99"/>
      <c r="W803" s="99"/>
      <c r="X803" s="83"/>
      <c r="Y803" s="83"/>
      <c r="Z803" s="83"/>
    </row>
    <row r="804" spans="1:29" ht="14.25" customHeight="1">
      <c r="A804" s="81"/>
      <c r="B804" s="95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99"/>
      <c r="V804" s="99"/>
      <c r="W804" s="99"/>
      <c r="X804" s="83"/>
      <c r="Y804" s="83"/>
      <c r="Z804" s="83"/>
    </row>
    <row r="805" spans="1:29" ht="14.25" customHeight="1">
      <c r="A805" s="81"/>
      <c r="B805" s="95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99"/>
      <c r="V805" s="99"/>
      <c r="W805" s="99"/>
      <c r="X805" s="83"/>
      <c r="Y805" s="83"/>
      <c r="Z805" s="83"/>
    </row>
    <row r="806" spans="1:29" ht="14.25" customHeight="1">
      <c r="A806" s="81"/>
      <c r="B806" s="95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99"/>
      <c r="V806" s="99"/>
      <c r="W806" s="99"/>
      <c r="X806" s="83"/>
      <c r="Y806" s="83"/>
      <c r="Z806" s="83"/>
    </row>
    <row r="807" spans="1:29" ht="14.25" customHeight="1">
      <c r="A807" s="81"/>
      <c r="B807" s="95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99"/>
      <c r="V807" s="99"/>
      <c r="W807" s="99"/>
      <c r="X807" s="83"/>
      <c r="Y807" s="83"/>
      <c r="Z807" s="83"/>
    </row>
    <row r="808" spans="1:29" ht="14.25" customHeight="1">
      <c r="A808" s="81"/>
      <c r="B808" s="95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99"/>
      <c r="V808" s="99"/>
      <c r="W808" s="99"/>
      <c r="X808" s="83"/>
      <c r="Y808" s="83"/>
      <c r="Z808" s="83"/>
    </row>
    <row r="809" spans="1:29" ht="14.25" customHeight="1">
      <c r="A809" s="81"/>
      <c r="B809" s="95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99"/>
      <c r="V809" s="99"/>
      <c r="W809" s="99"/>
      <c r="X809" s="83"/>
      <c r="Y809" s="83"/>
      <c r="Z809" s="83"/>
    </row>
    <row r="810" spans="1:29" ht="14.25" customHeight="1">
      <c r="A810" s="81"/>
      <c r="B810" s="95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99"/>
      <c r="V810" s="99"/>
      <c r="W810" s="99"/>
      <c r="X810" s="83"/>
      <c r="Y810" s="83"/>
      <c r="Z810" s="83"/>
    </row>
    <row r="811" spans="1:29" ht="14.25" customHeight="1">
      <c r="A811" s="81"/>
      <c r="B811" s="95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99"/>
      <c r="V811" s="99"/>
      <c r="W811" s="99"/>
      <c r="X811" s="83"/>
      <c r="Y811" s="83"/>
      <c r="Z811" s="83"/>
    </row>
    <row r="812" spans="1:29" ht="14.25" customHeight="1">
      <c r="A812" s="81"/>
      <c r="B812" s="95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99"/>
      <c r="V812" s="99"/>
      <c r="W812" s="99"/>
      <c r="X812" s="83"/>
      <c r="Y812" s="83"/>
      <c r="Z812" s="83"/>
    </row>
    <row r="813" spans="1:29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9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81"/>
      <c r="W814" s="60"/>
      <c r="X814" s="99"/>
      <c r="Y814" s="99"/>
      <c r="Z814" s="99"/>
      <c r="AA814" s="83"/>
      <c r="AB814" s="83"/>
      <c r="AC814" s="83"/>
    </row>
    <row r="815" spans="1:29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81"/>
      <c r="W815" s="60"/>
      <c r="X815" s="99"/>
      <c r="Y815" s="99"/>
      <c r="Z815" s="99"/>
      <c r="AA815" s="83"/>
      <c r="AB815" s="83"/>
      <c r="AC815" s="83"/>
    </row>
    <row r="816" spans="1:29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81"/>
      <c r="W816" s="60"/>
      <c r="X816" s="99"/>
      <c r="Y816" s="99"/>
      <c r="Z816" s="99"/>
      <c r="AA816" s="83"/>
      <c r="AB816" s="83"/>
      <c r="AC816" s="83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3.5" customHeight="1">
      <c r="A4" s="150" t="s">
        <v>114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31"/>
      <c r="D8" s="131"/>
      <c r="E8" s="131"/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31"/>
      <c r="D9" s="131"/>
      <c r="E9" s="131"/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31"/>
      <c r="D10" s="131"/>
      <c r="E10" s="131"/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31"/>
      <c r="D11" s="131"/>
      <c r="E11" s="131"/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31"/>
      <c r="D12" s="131"/>
      <c r="E12" s="131"/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31"/>
      <c r="D13" s="131"/>
      <c r="E13" s="131"/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31"/>
      <c r="D14" s="131"/>
      <c r="E14" s="131"/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31"/>
      <c r="D15" s="131"/>
      <c r="E15" s="131"/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31"/>
      <c r="D16" s="131"/>
      <c r="E16" s="131"/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31"/>
      <c r="D17" s="131"/>
      <c r="E17" s="131"/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31"/>
      <c r="D18" s="131"/>
      <c r="E18" s="131"/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31"/>
      <c r="D19" s="131"/>
      <c r="E19" s="131"/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31"/>
      <c r="D20" s="131"/>
      <c r="E20" s="131"/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31"/>
      <c r="D21" s="131"/>
      <c r="E21" s="131"/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31"/>
      <c r="D22" s="131"/>
      <c r="E22" s="131"/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132"/>
      <c r="D23" s="132"/>
      <c r="E23" s="132"/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31"/>
      <c r="D24" s="131"/>
      <c r="E24" s="131"/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31"/>
      <c r="D25" s="131"/>
      <c r="E25" s="131"/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31"/>
      <c r="D26" s="132"/>
      <c r="E26" s="132"/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132"/>
      <c r="D27" s="132"/>
      <c r="E27" s="132"/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31"/>
      <c r="D28" s="131"/>
      <c r="E28" s="131"/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132"/>
      <c r="D29" s="132"/>
      <c r="E29" s="132"/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31"/>
      <c r="D30" s="132"/>
      <c r="E30" s="132"/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31"/>
      <c r="D31" s="131"/>
      <c r="E31" s="131"/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132"/>
      <c r="D32" s="132"/>
      <c r="E32" s="132"/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132"/>
      <c r="D33" s="132"/>
      <c r="E33" s="132"/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31"/>
      <c r="D34" s="132"/>
      <c r="E34" s="132"/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31"/>
      <c r="D35" s="132"/>
      <c r="E35" s="132"/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31"/>
      <c r="D36" s="131"/>
      <c r="E36" s="131"/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132"/>
      <c r="D37" s="132"/>
      <c r="E37" s="132"/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132"/>
      <c r="D38" s="132"/>
      <c r="E38" s="132"/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31"/>
      <c r="D39" s="131"/>
      <c r="E39" s="131"/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132"/>
      <c r="D40" s="132"/>
      <c r="E40" s="132"/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132"/>
      <c r="D41" s="132"/>
      <c r="E41" s="132"/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31"/>
      <c r="D42" s="131"/>
      <c r="E42" s="131"/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31"/>
      <c r="D43" s="131"/>
      <c r="E43" s="131"/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133"/>
      <c r="D44" s="133"/>
      <c r="E44" s="133"/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31"/>
      <c r="D45" s="131"/>
      <c r="E45" s="131"/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31"/>
      <c r="D46" s="131"/>
      <c r="E46" s="131"/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34"/>
      <c r="D47" s="134"/>
      <c r="E47" s="134"/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34"/>
      <c r="D49" s="134"/>
      <c r="E49" s="134"/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34"/>
      <c r="D50" s="134"/>
      <c r="E50" s="134"/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34"/>
      <c r="D51" s="134"/>
      <c r="E51" s="134"/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34"/>
      <c r="D52" s="134"/>
      <c r="E52" s="134"/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34"/>
      <c r="D53" s="134"/>
      <c r="E53" s="134"/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34"/>
      <c r="D54" s="134"/>
      <c r="E54" s="134"/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34"/>
      <c r="D55" s="134"/>
      <c r="E55" s="134"/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34"/>
      <c r="D56" s="134"/>
      <c r="E56" s="134"/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34"/>
      <c r="D57" s="134"/>
      <c r="E57" s="134"/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34"/>
      <c r="D58" s="134"/>
      <c r="E58" s="134"/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34"/>
      <c r="D59" s="134"/>
      <c r="E59" s="134"/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34"/>
      <c r="D60" s="134"/>
      <c r="E60" s="134"/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34"/>
      <c r="D61" s="134"/>
      <c r="E61" s="134"/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34"/>
      <c r="D62" s="134"/>
      <c r="E62" s="134"/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34"/>
      <c r="D63" s="134"/>
      <c r="E63" s="134"/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34"/>
      <c r="D64" s="134"/>
      <c r="E64" s="134"/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34"/>
      <c r="D65" s="134"/>
      <c r="E65" s="134"/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34"/>
      <c r="D66" s="134"/>
      <c r="E66" s="134"/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133"/>
      <c r="D67" s="133"/>
      <c r="E67" s="133"/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31"/>
      <c r="D68" s="131"/>
      <c r="E68" s="131"/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131"/>
      <c r="D69" s="131"/>
      <c r="E69" s="131"/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34"/>
      <c r="D70" s="134"/>
      <c r="E70" s="134"/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34"/>
      <c r="D71" s="134"/>
      <c r="E71" s="134"/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34"/>
      <c r="D72" s="134"/>
      <c r="E72" s="134"/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34"/>
      <c r="D73" s="134"/>
      <c r="E73" s="134"/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34"/>
      <c r="D74" s="134"/>
      <c r="E74" s="134"/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34"/>
      <c r="D75" s="134"/>
      <c r="E75" s="134"/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34"/>
      <c r="D76" s="134"/>
      <c r="E76" s="134"/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34"/>
      <c r="D77" s="134"/>
      <c r="E77" s="134"/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34"/>
      <c r="D78" s="134"/>
      <c r="E78" s="134"/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34"/>
      <c r="D79" s="134"/>
      <c r="E79" s="134"/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34"/>
      <c r="D80" s="134"/>
      <c r="E80" s="134"/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34"/>
      <c r="D81" s="134"/>
      <c r="E81" s="134"/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34"/>
      <c r="D82" s="134"/>
      <c r="E82" s="134"/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34"/>
      <c r="D83" s="134"/>
      <c r="E83" s="134"/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34"/>
      <c r="D84" s="134"/>
      <c r="E84" s="134"/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34"/>
      <c r="D85" s="134"/>
      <c r="E85" s="134"/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34"/>
      <c r="D86" s="134"/>
      <c r="E86" s="134"/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34"/>
      <c r="D87" s="134"/>
      <c r="E87" s="134"/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34"/>
      <c r="D88" s="134"/>
      <c r="E88" s="134"/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34"/>
      <c r="D89" s="134"/>
      <c r="E89" s="134"/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34"/>
      <c r="D90" s="134"/>
      <c r="E90" s="134"/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81"/>
      <c r="T579" s="60"/>
      <c r="U579" s="99"/>
      <c r="V579" s="99"/>
      <c r="W579" s="99"/>
      <c r="X579" s="83"/>
      <c r="Y579" s="83"/>
      <c r="Z579" s="83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81"/>
      <c r="T580" s="60"/>
      <c r="U580" s="99"/>
      <c r="V580" s="99"/>
      <c r="W580" s="99"/>
      <c r="X580" s="83"/>
      <c r="Y580" s="83"/>
      <c r="Z580" s="83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81"/>
      <c r="T581" s="60"/>
      <c r="U581" s="99"/>
      <c r="V581" s="99"/>
      <c r="W581" s="99"/>
      <c r="X581" s="83"/>
      <c r="Y581" s="83"/>
      <c r="Z581" s="83"/>
    </row>
    <row r="582" spans="1:26" ht="14.25" customHeight="1">
      <c r="A582" s="129"/>
      <c r="B582" s="130" t="s">
        <v>115</v>
      </c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81"/>
      <c r="T582" s="129"/>
      <c r="U582" s="99"/>
      <c r="V582" s="99"/>
      <c r="W582" s="99"/>
      <c r="X582" s="83"/>
      <c r="Y582" s="83"/>
      <c r="Z582" s="83"/>
    </row>
    <row r="583" spans="1:26" ht="14.25" customHeight="1">
      <c r="A583" s="81">
        <v>1</v>
      </c>
      <c r="B583" s="95" t="s">
        <v>116</v>
      </c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99"/>
      <c r="V583" s="99"/>
      <c r="W583" s="99"/>
      <c r="X583" s="83"/>
      <c r="Y583" s="83"/>
      <c r="Z583" s="83"/>
    </row>
    <row r="584" spans="1:26" ht="14.25" customHeight="1">
      <c r="A584" s="81">
        <v>2</v>
      </c>
      <c r="B584" s="95" t="s">
        <v>117</v>
      </c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99"/>
      <c r="V584" s="99"/>
      <c r="W584" s="99"/>
      <c r="X584" s="83"/>
      <c r="Y584" s="83"/>
      <c r="Z584" s="83"/>
    </row>
    <row r="585" spans="1:26" ht="14.25" customHeight="1">
      <c r="A585" s="81">
        <v>3</v>
      </c>
      <c r="B585" s="95" t="s">
        <v>118</v>
      </c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99"/>
      <c r="V585" s="99"/>
      <c r="W585" s="99"/>
      <c r="X585" s="83"/>
      <c r="Y585" s="83"/>
      <c r="Z585" s="83"/>
    </row>
    <row r="586" spans="1:26" ht="14.25" customHeight="1">
      <c r="A586" s="81">
        <v>4</v>
      </c>
      <c r="B586" s="95" t="s">
        <v>119</v>
      </c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99"/>
      <c r="V586" s="99"/>
      <c r="W586" s="99"/>
      <c r="X586" s="83"/>
      <c r="Y586" s="83"/>
      <c r="Z586" s="83"/>
    </row>
    <row r="587" spans="1:26" ht="14.25" customHeight="1">
      <c r="A587" s="81">
        <v>5</v>
      </c>
      <c r="B587" s="95" t="s">
        <v>120</v>
      </c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99"/>
      <c r="V587" s="99"/>
      <c r="W587" s="99"/>
      <c r="X587" s="83"/>
      <c r="Y587" s="83"/>
      <c r="Z587" s="83"/>
    </row>
    <row r="588" spans="1:26" ht="14.25" customHeight="1">
      <c r="A588" s="81">
        <v>6</v>
      </c>
      <c r="B588" s="95" t="s">
        <v>121</v>
      </c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99"/>
      <c r="V588" s="99"/>
      <c r="W588" s="99"/>
      <c r="X588" s="83"/>
      <c r="Y588" s="83"/>
      <c r="Z588" s="83"/>
    </row>
    <row r="589" spans="1:26" ht="14.25" customHeight="1">
      <c r="A589" s="81">
        <v>7</v>
      </c>
      <c r="B589" s="95" t="s">
        <v>122</v>
      </c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99"/>
      <c r="V589" s="99"/>
      <c r="W589" s="99"/>
      <c r="X589" s="83"/>
      <c r="Y589" s="83"/>
      <c r="Z589" s="83"/>
    </row>
    <row r="590" spans="1:26" ht="14.25" customHeight="1">
      <c r="A590" s="81">
        <v>8</v>
      </c>
      <c r="B590" s="95" t="s">
        <v>123</v>
      </c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99"/>
      <c r="V590" s="99"/>
      <c r="W590" s="99"/>
      <c r="X590" s="83"/>
      <c r="Y590" s="83"/>
      <c r="Z590" s="83"/>
    </row>
    <row r="591" spans="1:26" ht="14.25" customHeight="1">
      <c r="A591" s="81">
        <v>9</v>
      </c>
      <c r="B591" s="95" t="s">
        <v>124</v>
      </c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99"/>
      <c r="V591" s="99"/>
      <c r="W591" s="99"/>
      <c r="X591" s="83"/>
      <c r="Y591" s="83"/>
      <c r="Z591" s="83"/>
    </row>
    <row r="592" spans="1:26" ht="14.25" customHeight="1">
      <c r="A592" s="81">
        <v>10</v>
      </c>
      <c r="B592" s="95" t="s">
        <v>125</v>
      </c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99"/>
      <c r="V592" s="99"/>
      <c r="W592" s="99"/>
      <c r="X592" s="83"/>
      <c r="Y592" s="83"/>
      <c r="Z592" s="83"/>
    </row>
    <row r="593" spans="1:26" ht="14.25" customHeight="1">
      <c r="A593" s="81">
        <v>11</v>
      </c>
      <c r="B593" s="95" t="s">
        <v>126</v>
      </c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99"/>
      <c r="V593" s="99"/>
      <c r="W593" s="99"/>
      <c r="X593" s="83"/>
      <c r="Y593" s="83"/>
      <c r="Z593" s="83"/>
    </row>
    <row r="594" spans="1:26" ht="14.25" customHeight="1">
      <c r="A594" s="81">
        <v>12</v>
      </c>
      <c r="B594" s="95" t="s">
        <v>127</v>
      </c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99"/>
      <c r="V594" s="99"/>
      <c r="W594" s="99"/>
      <c r="X594" s="83"/>
      <c r="Y594" s="83"/>
      <c r="Z594" s="83"/>
    </row>
    <row r="595" spans="1:26" ht="14.25" customHeight="1">
      <c r="A595" s="81">
        <v>13</v>
      </c>
      <c r="B595" s="95" t="s">
        <v>128</v>
      </c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99"/>
      <c r="V595" s="99"/>
      <c r="W595" s="99"/>
      <c r="X595" s="83"/>
      <c r="Y595" s="83"/>
      <c r="Z595" s="83"/>
    </row>
    <row r="596" spans="1:26" ht="14.25" customHeight="1">
      <c r="A596" s="81">
        <v>14</v>
      </c>
      <c r="B596" s="95" t="s">
        <v>129</v>
      </c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99"/>
      <c r="V596" s="99"/>
      <c r="W596" s="99"/>
      <c r="X596" s="83"/>
      <c r="Y596" s="83"/>
      <c r="Z596" s="83"/>
    </row>
    <row r="597" spans="1:26" ht="14.25" customHeight="1">
      <c r="A597" s="81">
        <v>15</v>
      </c>
      <c r="B597" s="95" t="s">
        <v>130</v>
      </c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99"/>
      <c r="V597" s="99"/>
      <c r="W597" s="99"/>
      <c r="X597" s="83"/>
      <c r="Y597" s="83"/>
      <c r="Z597" s="83"/>
    </row>
    <row r="598" spans="1:26" ht="14.25" customHeight="1">
      <c r="A598" s="81">
        <v>16</v>
      </c>
      <c r="B598" s="95" t="s">
        <v>131</v>
      </c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99"/>
      <c r="V598" s="99"/>
      <c r="W598" s="99"/>
      <c r="X598" s="83"/>
      <c r="Y598" s="83"/>
      <c r="Z598" s="83"/>
    </row>
    <row r="599" spans="1:26" ht="14.25" customHeight="1">
      <c r="A599" s="81">
        <v>17</v>
      </c>
      <c r="B599" s="95" t="s">
        <v>132</v>
      </c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99"/>
      <c r="V599" s="99"/>
      <c r="W599" s="99"/>
      <c r="X599" s="83"/>
      <c r="Y599" s="83"/>
      <c r="Z599" s="83"/>
    </row>
    <row r="600" spans="1:26" ht="14.25" customHeight="1">
      <c r="A600" s="81">
        <v>18</v>
      </c>
      <c r="B600" s="95" t="s">
        <v>133</v>
      </c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99"/>
      <c r="V600" s="99"/>
      <c r="W600" s="99"/>
      <c r="X600" s="83"/>
      <c r="Y600" s="83"/>
      <c r="Z600" s="83"/>
    </row>
    <row r="601" spans="1:26" ht="14.25" customHeight="1">
      <c r="A601" s="81">
        <v>19</v>
      </c>
      <c r="B601" s="95" t="s">
        <v>134</v>
      </c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99"/>
      <c r="V601" s="99"/>
      <c r="W601" s="99"/>
      <c r="X601" s="83"/>
      <c r="Y601" s="83"/>
      <c r="Z601" s="83"/>
    </row>
    <row r="602" spans="1:26" ht="14.25" customHeight="1">
      <c r="A602" s="81">
        <v>20</v>
      </c>
      <c r="B602" s="95" t="s">
        <v>135</v>
      </c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99"/>
      <c r="V602" s="99"/>
      <c r="W602" s="99"/>
      <c r="X602" s="83"/>
      <c r="Y602" s="83"/>
      <c r="Z602" s="83"/>
    </row>
    <row r="603" spans="1:26" ht="14.25" customHeight="1">
      <c r="A603" s="81">
        <v>21</v>
      </c>
      <c r="B603" s="95" t="s">
        <v>136</v>
      </c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99"/>
      <c r="V603" s="99"/>
      <c r="W603" s="99"/>
      <c r="X603" s="83"/>
      <c r="Y603" s="83"/>
      <c r="Z603" s="83"/>
    </row>
    <row r="604" spans="1:26" ht="14.25" customHeight="1">
      <c r="A604" s="81">
        <v>22</v>
      </c>
      <c r="B604" s="95" t="s">
        <v>137</v>
      </c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99"/>
      <c r="V604" s="99"/>
      <c r="W604" s="99"/>
      <c r="X604" s="83"/>
      <c r="Y604" s="83"/>
      <c r="Z604" s="83"/>
    </row>
    <row r="605" spans="1:26" ht="14.25" customHeight="1">
      <c r="A605" s="81">
        <v>23</v>
      </c>
      <c r="B605" s="95" t="s">
        <v>138</v>
      </c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99"/>
      <c r="V605" s="99"/>
      <c r="W605" s="99"/>
      <c r="X605" s="83"/>
      <c r="Y605" s="83"/>
      <c r="Z605" s="83"/>
    </row>
    <row r="606" spans="1:26" ht="14.25" customHeight="1">
      <c r="A606" s="81">
        <v>24</v>
      </c>
      <c r="B606" s="95" t="s">
        <v>139</v>
      </c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99"/>
      <c r="V606" s="99"/>
      <c r="W606" s="99"/>
      <c r="X606" s="83"/>
      <c r="Y606" s="83"/>
      <c r="Z606" s="83"/>
    </row>
    <row r="607" spans="1:26" ht="14.25" customHeight="1">
      <c r="A607" s="81">
        <v>25</v>
      </c>
      <c r="B607" s="95" t="s">
        <v>140</v>
      </c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99"/>
      <c r="V607" s="99"/>
      <c r="W607" s="99"/>
      <c r="X607" s="83"/>
      <c r="Y607" s="83"/>
      <c r="Z607" s="83"/>
    </row>
    <row r="608" spans="1:26" ht="14.25" customHeight="1">
      <c r="A608" s="81">
        <v>26</v>
      </c>
      <c r="B608" s="95" t="s">
        <v>141</v>
      </c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99"/>
      <c r="V608" s="99"/>
      <c r="W608" s="99"/>
      <c r="X608" s="83"/>
      <c r="Y608" s="83"/>
      <c r="Z608" s="83"/>
    </row>
    <row r="609" spans="1:26" ht="14.25" customHeight="1">
      <c r="A609" s="81">
        <v>27</v>
      </c>
      <c r="B609" s="95" t="s">
        <v>142</v>
      </c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99"/>
      <c r="V609" s="99"/>
      <c r="W609" s="99"/>
      <c r="X609" s="83"/>
      <c r="Y609" s="83"/>
      <c r="Z609" s="83"/>
    </row>
    <row r="610" spans="1:26" ht="14.25" customHeight="1">
      <c r="A610" s="81">
        <v>28</v>
      </c>
      <c r="B610" s="95" t="s">
        <v>143</v>
      </c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99"/>
      <c r="V610" s="99"/>
      <c r="W610" s="99"/>
      <c r="X610" s="83"/>
      <c r="Y610" s="83"/>
      <c r="Z610" s="83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4" width="12.140625" customWidth="1"/>
    <col min="25" max="25" width="5.710937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3.5" customHeight="1">
      <c r="A4" s="150" t="s">
        <v>144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31"/>
      <c r="D8" s="131"/>
      <c r="E8" s="131"/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31"/>
      <c r="D9" s="131"/>
      <c r="E9" s="131"/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31"/>
      <c r="D10" s="131"/>
      <c r="E10" s="131"/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31"/>
      <c r="D11" s="131"/>
      <c r="E11" s="131"/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31"/>
      <c r="D12" s="131"/>
      <c r="E12" s="131"/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31"/>
      <c r="D13" s="131"/>
      <c r="E13" s="131"/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31"/>
      <c r="D14" s="131"/>
      <c r="E14" s="131"/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31"/>
      <c r="D15" s="131"/>
      <c r="E15" s="131"/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31"/>
      <c r="D16" s="131"/>
      <c r="E16" s="131"/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31"/>
      <c r="D17" s="131"/>
      <c r="E17" s="131"/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31"/>
      <c r="D18" s="131"/>
      <c r="E18" s="131"/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31"/>
      <c r="D19" s="131"/>
      <c r="E19" s="131"/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31"/>
      <c r="D20" s="131"/>
      <c r="E20" s="131"/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31"/>
      <c r="D21" s="131"/>
      <c r="E21" s="131"/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31"/>
      <c r="D22" s="131"/>
      <c r="E22" s="131"/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132"/>
      <c r="D23" s="132"/>
      <c r="E23" s="132"/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31"/>
      <c r="D24" s="131"/>
      <c r="E24" s="131"/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31"/>
      <c r="D25" s="131"/>
      <c r="E25" s="131"/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31"/>
      <c r="D26" s="132"/>
      <c r="E26" s="132"/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132"/>
      <c r="D27" s="132"/>
      <c r="E27" s="132"/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31"/>
      <c r="D28" s="131"/>
      <c r="E28" s="131"/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132"/>
      <c r="D29" s="132"/>
      <c r="E29" s="132"/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31"/>
      <c r="D30" s="132"/>
      <c r="E30" s="132"/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31"/>
      <c r="D31" s="131"/>
      <c r="E31" s="131"/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132"/>
      <c r="D32" s="132"/>
      <c r="E32" s="132"/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132"/>
      <c r="D33" s="132"/>
      <c r="E33" s="132"/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31"/>
      <c r="D34" s="132"/>
      <c r="E34" s="132"/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31"/>
      <c r="D35" s="132"/>
      <c r="E35" s="132"/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31"/>
      <c r="D36" s="131"/>
      <c r="E36" s="131"/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132"/>
      <c r="D37" s="132"/>
      <c r="E37" s="132"/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132"/>
      <c r="D38" s="132"/>
      <c r="E38" s="132"/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31"/>
      <c r="D39" s="131"/>
      <c r="E39" s="131"/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132"/>
      <c r="D40" s="132"/>
      <c r="E40" s="132"/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132"/>
      <c r="D41" s="132"/>
      <c r="E41" s="132"/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31"/>
      <c r="D42" s="131"/>
      <c r="E42" s="131"/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31"/>
      <c r="D43" s="131"/>
      <c r="E43" s="131"/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133"/>
      <c r="D44" s="133"/>
      <c r="E44" s="133"/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31"/>
      <c r="D45" s="131"/>
      <c r="E45" s="131"/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31"/>
      <c r="D46" s="131"/>
      <c r="E46" s="131"/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34"/>
      <c r="D47" s="134"/>
      <c r="E47" s="134"/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34"/>
      <c r="D49" s="134"/>
      <c r="E49" s="134"/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34"/>
      <c r="D50" s="134"/>
      <c r="E50" s="134"/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34"/>
      <c r="D51" s="134"/>
      <c r="E51" s="134"/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34"/>
      <c r="D52" s="134"/>
      <c r="E52" s="134"/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34"/>
      <c r="D53" s="134"/>
      <c r="E53" s="134"/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34"/>
      <c r="D54" s="134"/>
      <c r="E54" s="134"/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34"/>
      <c r="D55" s="134"/>
      <c r="E55" s="134"/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34"/>
      <c r="D56" s="134"/>
      <c r="E56" s="134"/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34"/>
      <c r="D57" s="134"/>
      <c r="E57" s="134"/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34"/>
      <c r="D58" s="134"/>
      <c r="E58" s="134"/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34"/>
      <c r="D59" s="134"/>
      <c r="E59" s="134"/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34"/>
      <c r="D60" s="134"/>
      <c r="E60" s="134"/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34"/>
      <c r="D61" s="134"/>
      <c r="E61" s="134"/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34"/>
      <c r="D62" s="134"/>
      <c r="E62" s="134"/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34"/>
      <c r="D63" s="134"/>
      <c r="E63" s="134"/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34"/>
      <c r="D64" s="134"/>
      <c r="E64" s="134"/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34"/>
      <c r="D65" s="134"/>
      <c r="E65" s="134"/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34"/>
      <c r="D66" s="134"/>
      <c r="E66" s="134"/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133"/>
      <c r="D67" s="133"/>
      <c r="E67" s="133"/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31"/>
      <c r="D68" s="131"/>
      <c r="E68" s="131"/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2.75" customHeight="1">
      <c r="A69" s="8">
        <v>61</v>
      </c>
      <c r="B69" s="9" t="s">
        <v>78</v>
      </c>
      <c r="C69" s="131"/>
      <c r="D69" s="131"/>
      <c r="E69" s="131"/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8" customHeight="1">
      <c r="A70" s="8">
        <v>62</v>
      </c>
      <c r="B70" s="9" t="s">
        <v>79</v>
      </c>
      <c r="C70" s="134"/>
      <c r="D70" s="134"/>
      <c r="E70" s="134"/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34"/>
      <c r="D71" s="134"/>
      <c r="E71" s="134"/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34"/>
      <c r="D72" s="134"/>
      <c r="E72" s="134"/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34"/>
      <c r="D73" s="134"/>
      <c r="E73" s="134"/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34"/>
      <c r="D74" s="134"/>
      <c r="E74" s="134"/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34"/>
      <c r="D75" s="134"/>
      <c r="E75" s="134"/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34"/>
      <c r="D76" s="134"/>
      <c r="E76" s="134"/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34"/>
      <c r="D77" s="134"/>
      <c r="E77" s="134"/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34"/>
      <c r="D78" s="134"/>
      <c r="E78" s="134"/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34"/>
      <c r="D79" s="134"/>
      <c r="E79" s="134"/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34"/>
      <c r="D80" s="134"/>
      <c r="E80" s="134"/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34"/>
      <c r="D81" s="134"/>
      <c r="E81" s="134"/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34"/>
      <c r="D82" s="134"/>
      <c r="E82" s="134"/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34"/>
      <c r="D83" s="134"/>
      <c r="E83" s="134"/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34"/>
      <c r="D84" s="134"/>
      <c r="E84" s="134"/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34"/>
      <c r="D85" s="134"/>
      <c r="E85" s="134"/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34"/>
      <c r="D86" s="134"/>
      <c r="E86" s="134"/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34"/>
      <c r="D87" s="134"/>
      <c r="E87" s="134"/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34"/>
      <c r="D88" s="134"/>
      <c r="E88" s="134"/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34"/>
      <c r="D89" s="134"/>
      <c r="E89" s="134"/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34"/>
      <c r="D90" s="134"/>
      <c r="E90" s="134"/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spans="1:26" ht="14.25" customHeight="1"/>
    <row r="98" spans="1:26" ht="14.25" customHeight="1"/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81"/>
      <c r="T553" s="60"/>
      <c r="U553" s="99"/>
      <c r="V553" s="99"/>
      <c r="W553" s="99"/>
      <c r="X553" s="83"/>
      <c r="Y553" s="83"/>
      <c r="Z553" s="83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81"/>
      <c r="T554" s="60"/>
      <c r="U554" s="99"/>
      <c r="V554" s="99"/>
      <c r="W554" s="99"/>
      <c r="X554" s="83"/>
      <c r="Y554" s="83"/>
      <c r="Z554" s="83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81"/>
      <c r="T555" s="60"/>
      <c r="U555" s="99"/>
      <c r="V555" s="99"/>
      <c r="W555" s="99"/>
      <c r="X555" s="83"/>
      <c r="Y555" s="83"/>
      <c r="Z555" s="83"/>
    </row>
    <row r="556" spans="1:26" ht="14.25" customHeight="1">
      <c r="A556" s="129"/>
      <c r="B556" s="130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81"/>
      <c r="T556" s="129"/>
      <c r="U556" s="99"/>
      <c r="V556" s="99"/>
      <c r="W556" s="99"/>
      <c r="X556" s="83"/>
      <c r="Y556" s="83"/>
      <c r="Z556" s="83"/>
    </row>
    <row r="557" spans="1:26" ht="14.25" customHeight="1">
      <c r="A557" s="81"/>
      <c r="B557" s="95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99"/>
      <c r="V557" s="99"/>
      <c r="W557" s="99"/>
      <c r="X557" s="83"/>
      <c r="Y557" s="83"/>
      <c r="Z557" s="83"/>
    </row>
    <row r="558" spans="1:26" ht="14.25" customHeight="1">
      <c r="A558" s="81"/>
      <c r="B558" s="95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99"/>
      <c r="V558" s="99"/>
      <c r="W558" s="99"/>
      <c r="X558" s="83"/>
      <c r="Y558" s="83"/>
      <c r="Z558" s="83"/>
    </row>
    <row r="559" spans="1:26" ht="14.25" customHeight="1">
      <c r="A559" s="81"/>
      <c r="B559" s="95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99"/>
      <c r="V559" s="99"/>
      <c r="W559" s="99"/>
      <c r="X559" s="83"/>
      <c r="Y559" s="83"/>
      <c r="Z559" s="83"/>
    </row>
    <row r="560" spans="1:26" ht="14.25" customHeight="1">
      <c r="A560" s="81"/>
      <c r="B560" s="95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99"/>
      <c r="V560" s="99"/>
      <c r="W560" s="99"/>
      <c r="X560" s="83"/>
      <c r="Y560" s="83"/>
      <c r="Z560" s="83"/>
    </row>
    <row r="561" spans="1:26" ht="14.25" customHeight="1">
      <c r="A561" s="81"/>
      <c r="B561" s="95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99"/>
      <c r="V561" s="99"/>
      <c r="W561" s="99"/>
      <c r="X561" s="83"/>
      <c r="Y561" s="83"/>
      <c r="Z561" s="83"/>
    </row>
    <row r="562" spans="1:26" ht="14.25" customHeight="1">
      <c r="A562" s="81"/>
      <c r="B562" s="95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99"/>
      <c r="V562" s="99"/>
      <c r="W562" s="99"/>
      <c r="X562" s="83"/>
      <c r="Y562" s="83"/>
      <c r="Z562" s="83"/>
    </row>
    <row r="563" spans="1:26" ht="14.25" customHeight="1">
      <c r="A563" s="81"/>
      <c r="B563" s="95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99"/>
      <c r="V563" s="99"/>
      <c r="W563" s="99"/>
      <c r="X563" s="83"/>
      <c r="Y563" s="83"/>
      <c r="Z563" s="83"/>
    </row>
    <row r="564" spans="1:26" ht="14.25" customHeight="1">
      <c r="A564" s="81"/>
      <c r="B564" s="95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99"/>
      <c r="V564" s="99"/>
      <c r="W564" s="99"/>
      <c r="X564" s="83"/>
      <c r="Y564" s="83"/>
      <c r="Z564" s="83"/>
    </row>
    <row r="565" spans="1:26" ht="14.25" customHeight="1">
      <c r="A565" s="81"/>
      <c r="B565" s="95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99"/>
      <c r="V565" s="99"/>
      <c r="W565" s="99"/>
      <c r="X565" s="83"/>
      <c r="Y565" s="83"/>
      <c r="Z565" s="83"/>
    </row>
    <row r="566" spans="1:26" ht="14.25" customHeight="1">
      <c r="A566" s="81"/>
      <c r="B566" s="95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99"/>
      <c r="V566" s="99"/>
      <c r="W566" s="99"/>
      <c r="X566" s="83"/>
      <c r="Y566" s="83"/>
      <c r="Z566" s="83"/>
    </row>
    <row r="567" spans="1:26" ht="14.25" customHeight="1">
      <c r="A567" s="81"/>
      <c r="B567" s="95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99"/>
      <c r="V567" s="99"/>
      <c r="W567" s="99"/>
      <c r="X567" s="83"/>
      <c r="Y567" s="83"/>
      <c r="Z567" s="83"/>
    </row>
    <row r="568" spans="1:26" ht="14.25" customHeight="1">
      <c r="A568" s="81"/>
      <c r="B568" s="95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99"/>
      <c r="V568" s="99"/>
      <c r="W568" s="99"/>
      <c r="X568" s="83"/>
      <c r="Y568" s="83"/>
      <c r="Z568" s="83"/>
    </row>
    <row r="569" spans="1:26" ht="14.25" customHeight="1">
      <c r="A569" s="81"/>
      <c r="B569" s="95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99"/>
      <c r="V569" s="99"/>
      <c r="W569" s="99"/>
      <c r="X569" s="83"/>
      <c r="Y569" s="83"/>
      <c r="Z569" s="83"/>
    </row>
    <row r="570" spans="1:26" ht="14.25" customHeight="1">
      <c r="A570" s="81"/>
      <c r="B570" s="95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99"/>
      <c r="V570" s="99"/>
      <c r="W570" s="99"/>
      <c r="X570" s="83"/>
      <c r="Y570" s="83"/>
      <c r="Z570" s="83"/>
    </row>
    <row r="571" spans="1:26" ht="14.25" customHeight="1">
      <c r="A571" s="81"/>
      <c r="B571" s="95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99"/>
      <c r="V571" s="99"/>
      <c r="W571" s="99"/>
      <c r="X571" s="83"/>
      <c r="Y571" s="83"/>
      <c r="Z571" s="83"/>
    </row>
    <row r="572" spans="1:26" ht="14.25" customHeight="1">
      <c r="A572" s="81"/>
      <c r="B572" s="95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99"/>
      <c r="V572" s="99"/>
      <c r="W572" s="99"/>
      <c r="X572" s="83"/>
      <c r="Y572" s="83"/>
      <c r="Z572" s="83"/>
    </row>
    <row r="573" spans="1:26" ht="14.25" customHeight="1">
      <c r="A573" s="81"/>
      <c r="B573" s="95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99"/>
      <c r="V573" s="99"/>
      <c r="W573" s="99"/>
      <c r="X573" s="83"/>
      <c r="Y573" s="83"/>
      <c r="Z573" s="83"/>
    </row>
    <row r="574" spans="1:26" ht="14.25" customHeight="1">
      <c r="A574" s="81"/>
      <c r="B574" s="95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99"/>
      <c r="V574" s="99"/>
      <c r="W574" s="99"/>
      <c r="X574" s="83"/>
      <c r="Y574" s="83"/>
      <c r="Z574" s="83"/>
    </row>
    <row r="575" spans="1:26" ht="14.25" customHeight="1">
      <c r="A575" s="81"/>
      <c r="B575" s="95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99"/>
      <c r="V575" s="99"/>
      <c r="W575" s="99"/>
      <c r="X575" s="83"/>
      <c r="Y575" s="83"/>
      <c r="Z575" s="83"/>
    </row>
    <row r="576" spans="1:26" ht="14.25" customHeight="1">
      <c r="A576" s="81"/>
      <c r="B576" s="95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99"/>
      <c r="V576" s="99"/>
      <c r="W576" s="99"/>
      <c r="X576" s="83"/>
      <c r="Y576" s="83"/>
      <c r="Z576" s="83"/>
    </row>
    <row r="577" spans="1:26" ht="14.25" customHeight="1">
      <c r="A577" s="81"/>
      <c r="B577" s="95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99"/>
      <c r="V577" s="99"/>
      <c r="W577" s="99"/>
      <c r="X577" s="83"/>
      <c r="Y577" s="83"/>
      <c r="Z577" s="83"/>
    </row>
    <row r="578" spans="1:26" ht="14.25" customHeight="1">
      <c r="A578" s="81"/>
      <c r="B578" s="95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99"/>
      <c r="V578" s="99"/>
      <c r="W578" s="99"/>
      <c r="X578" s="83"/>
      <c r="Y578" s="83"/>
      <c r="Z578" s="83"/>
    </row>
    <row r="579" spans="1:26" ht="14.25" customHeight="1">
      <c r="A579" s="81"/>
      <c r="B579" s="95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99"/>
      <c r="V579" s="99"/>
      <c r="W579" s="99"/>
      <c r="X579" s="83"/>
      <c r="Y579" s="83"/>
      <c r="Z579" s="83"/>
    </row>
    <row r="580" spans="1:26" ht="14.25" customHeight="1">
      <c r="A580" s="81"/>
      <c r="B580" s="95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99"/>
      <c r="V580" s="99"/>
      <c r="W580" s="99"/>
      <c r="X580" s="83"/>
      <c r="Y580" s="83"/>
      <c r="Z580" s="83"/>
    </row>
    <row r="581" spans="1:26" ht="14.25" customHeight="1">
      <c r="A581" s="81"/>
      <c r="B581" s="95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99"/>
      <c r="V581" s="99"/>
      <c r="W581" s="99"/>
      <c r="X581" s="83"/>
      <c r="Y581" s="83"/>
      <c r="Z581" s="83"/>
    </row>
    <row r="582" spans="1:26" ht="14.25" customHeight="1">
      <c r="A582" s="81"/>
      <c r="B582" s="95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99"/>
      <c r="V582" s="99"/>
      <c r="W582" s="99"/>
      <c r="X582" s="83"/>
      <c r="Y582" s="83"/>
      <c r="Z582" s="83"/>
    </row>
    <row r="583" spans="1:26" ht="14.25" customHeight="1">
      <c r="A583" s="81"/>
      <c r="B583" s="95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99"/>
      <c r="V583" s="99"/>
      <c r="W583" s="99"/>
      <c r="X583" s="83"/>
      <c r="Y583" s="83"/>
      <c r="Z583" s="83"/>
    </row>
    <row r="584" spans="1:26" ht="14.25" customHeight="1">
      <c r="A584" s="81"/>
      <c r="B584" s="95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99"/>
      <c r="V584" s="99"/>
      <c r="W584" s="99"/>
      <c r="X584" s="83"/>
      <c r="Y584" s="83"/>
      <c r="Z584" s="83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scale="75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8.7109375" customWidth="1"/>
    <col min="2" max="2" width="46" customWidth="1"/>
    <col min="3" max="26" width="8.710937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14.25" customHeight="1">
      <c r="A4" s="150" t="s">
        <v>145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31"/>
      <c r="D8" s="131"/>
      <c r="E8" s="131"/>
      <c r="F8" s="102"/>
      <c r="G8" s="103"/>
      <c r="H8" s="103"/>
      <c r="I8" s="104"/>
      <c r="J8" s="104"/>
      <c r="K8" s="104"/>
      <c r="L8" s="105"/>
      <c r="M8" s="105"/>
      <c r="N8" s="105"/>
      <c r="O8" s="106"/>
      <c r="P8" s="107"/>
      <c r="Q8" s="107"/>
      <c r="R8" s="18"/>
      <c r="S8" s="18"/>
      <c r="T8" s="18"/>
      <c r="U8" s="19">
        <f t="shared" ref="U8:W8" si="0">(C8+F8+I8+L8+O8+R8)</f>
        <v>0</v>
      </c>
      <c r="V8" s="19">
        <f t="shared" si="0"/>
        <v>0</v>
      </c>
      <c r="W8" s="19">
        <f t="shared" si="0"/>
        <v>0</v>
      </c>
      <c r="X8" s="64">
        <f t="shared" ref="X8:X47" si="1">(U8*100/25)</f>
        <v>0</v>
      </c>
      <c r="Y8" s="64">
        <f t="shared" ref="Y8:Y47" si="2">(V8*100/14)</f>
        <v>0</v>
      </c>
      <c r="Z8" s="64">
        <f t="shared" ref="Z8:Z47" si="3">(W8*100/4)</f>
        <v>0</v>
      </c>
    </row>
    <row r="9" spans="1:26" ht="14.25" customHeight="1">
      <c r="A9" s="8">
        <v>2</v>
      </c>
      <c r="B9" s="9" t="s">
        <v>18</v>
      </c>
      <c r="C9" s="131"/>
      <c r="D9" s="131"/>
      <c r="E9" s="131"/>
      <c r="F9" s="103"/>
      <c r="G9" s="102"/>
      <c r="H9" s="103"/>
      <c r="I9" s="104"/>
      <c r="J9" s="104"/>
      <c r="K9" s="104"/>
      <c r="L9" s="105"/>
      <c r="M9" s="105"/>
      <c r="N9" s="105"/>
      <c r="O9" s="108"/>
      <c r="P9" s="109"/>
      <c r="Q9" s="109"/>
      <c r="R9" s="18"/>
      <c r="S9" s="18"/>
      <c r="T9" s="18"/>
      <c r="U9" s="19">
        <f t="shared" ref="U9:W9" si="4">(C9+F9+I9+L9+O9+R9)</f>
        <v>0</v>
      </c>
      <c r="V9" s="19">
        <f t="shared" si="4"/>
        <v>0</v>
      </c>
      <c r="W9" s="19">
        <f t="shared" si="4"/>
        <v>0</v>
      </c>
      <c r="X9" s="64">
        <f t="shared" si="1"/>
        <v>0</v>
      </c>
      <c r="Y9" s="64">
        <f t="shared" si="2"/>
        <v>0</v>
      </c>
      <c r="Z9" s="64">
        <f t="shared" si="3"/>
        <v>0</v>
      </c>
    </row>
    <row r="10" spans="1:26" ht="14.25" customHeight="1">
      <c r="A10" s="8">
        <v>3</v>
      </c>
      <c r="B10" s="9" t="s">
        <v>19</v>
      </c>
      <c r="C10" s="131"/>
      <c r="D10" s="131"/>
      <c r="E10" s="131"/>
      <c r="F10" s="102"/>
      <c r="G10" s="102"/>
      <c r="H10" s="102"/>
      <c r="I10" s="104"/>
      <c r="J10" s="104"/>
      <c r="K10" s="104"/>
      <c r="L10" s="105"/>
      <c r="M10" s="105"/>
      <c r="N10" s="105"/>
      <c r="O10" s="108"/>
      <c r="P10" s="109"/>
      <c r="Q10" s="109"/>
      <c r="R10" s="18"/>
      <c r="S10" s="18"/>
      <c r="T10" s="18"/>
      <c r="U10" s="19">
        <f t="shared" ref="U10:W10" si="5">(C10+F10+I10+L10+O10+R10)</f>
        <v>0</v>
      </c>
      <c r="V10" s="19">
        <f t="shared" si="5"/>
        <v>0</v>
      </c>
      <c r="W10" s="19">
        <f t="shared" si="5"/>
        <v>0</v>
      </c>
      <c r="X10" s="64">
        <f t="shared" si="1"/>
        <v>0</v>
      </c>
      <c r="Y10" s="64">
        <f t="shared" si="2"/>
        <v>0</v>
      </c>
      <c r="Z10" s="64">
        <f t="shared" si="3"/>
        <v>0</v>
      </c>
    </row>
    <row r="11" spans="1:26" ht="14.25" customHeight="1">
      <c r="A11" s="8">
        <v>4</v>
      </c>
      <c r="B11" s="9" t="s">
        <v>20</v>
      </c>
      <c r="C11" s="131"/>
      <c r="D11" s="131"/>
      <c r="E11" s="131"/>
      <c r="F11" s="103"/>
      <c r="G11" s="103"/>
      <c r="H11" s="103"/>
      <c r="I11" s="104"/>
      <c r="J11" s="104"/>
      <c r="K11" s="104"/>
      <c r="L11" s="105"/>
      <c r="M11" s="105"/>
      <c r="N11" s="105"/>
      <c r="O11" s="108"/>
      <c r="P11" s="109"/>
      <c r="Q11" s="109"/>
      <c r="R11" s="18"/>
      <c r="S11" s="18"/>
      <c r="T11" s="18"/>
      <c r="U11" s="19">
        <f t="shared" ref="U11:W11" si="6">(C11+F11+I11+L11+O11+R11)</f>
        <v>0</v>
      </c>
      <c r="V11" s="19">
        <f t="shared" si="6"/>
        <v>0</v>
      </c>
      <c r="W11" s="19">
        <f t="shared" si="6"/>
        <v>0</v>
      </c>
      <c r="X11" s="64">
        <f t="shared" si="1"/>
        <v>0</v>
      </c>
      <c r="Y11" s="64">
        <f t="shared" si="2"/>
        <v>0</v>
      </c>
      <c r="Z11" s="64">
        <f t="shared" si="3"/>
        <v>0</v>
      </c>
    </row>
    <row r="12" spans="1:26" ht="14.25" customHeight="1">
      <c r="A12" s="8">
        <v>5</v>
      </c>
      <c r="B12" s="9" t="s">
        <v>21</v>
      </c>
      <c r="C12" s="131"/>
      <c r="D12" s="131"/>
      <c r="E12" s="131"/>
      <c r="F12" s="103"/>
      <c r="G12" s="102"/>
      <c r="H12" s="103"/>
      <c r="I12" s="104"/>
      <c r="J12" s="104"/>
      <c r="K12" s="104"/>
      <c r="L12" s="105"/>
      <c r="M12" s="105"/>
      <c r="N12" s="105"/>
      <c r="O12" s="108"/>
      <c r="P12" s="109"/>
      <c r="Q12" s="109"/>
      <c r="R12" s="18"/>
      <c r="S12" s="18"/>
      <c r="T12" s="18"/>
      <c r="U12" s="19">
        <f t="shared" ref="U12:W12" si="7">(C12+F12+I12+L12+O12+R12)</f>
        <v>0</v>
      </c>
      <c r="V12" s="19">
        <f t="shared" si="7"/>
        <v>0</v>
      </c>
      <c r="W12" s="19">
        <f t="shared" si="7"/>
        <v>0</v>
      </c>
      <c r="X12" s="64">
        <f t="shared" si="1"/>
        <v>0</v>
      </c>
      <c r="Y12" s="64">
        <f t="shared" si="2"/>
        <v>0</v>
      </c>
      <c r="Z12" s="64">
        <f t="shared" si="3"/>
        <v>0</v>
      </c>
    </row>
    <row r="13" spans="1:26" ht="14.25" customHeight="1">
      <c r="A13" s="8">
        <v>6</v>
      </c>
      <c r="B13" s="9" t="s">
        <v>22</v>
      </c>
      <c r="C13" s="131"/>
      <c r="D13" s="131"/>
      <c r="E13" s="131"/>
      <c r="F13" s="102"/>
      <c r="G13" s="102"/>
      <c r="H13" s="102"/>
      <c r="I13" s="104"/>
      <c r="J13" s="104"/>
      <c r="K13" s="104"/>
      <c r="L13" s="105"/>
      <c r="M13" s="105"/>
      <c r="N13" s="105"/>
      <c r="O13" s="108"/>
      <c r="P13" s="109"/>
      <c r="Q13" s="109"/>
      <c r="R13" s="18"/>
      <c r="S13" s="18"/>
      <c r="T13" s="18"/>
      <c r="U13" s="19">
        <f t="shared" ref="U13:W13" si="8">(C13+F13+I13+L13+O13+R13)</f>
        <v>0</v>
      </c>
      <c r="V13" s="19">
        <f t="shared" si="8"/>
        <v>0</v>
      </c>
      <c r="W13" s="19">
        <f t="shared" si="8"/>
        <v>0</v>
      </c>
      <c r="X13" s="64">
        <f t="shared" si="1"/>
        <v>0</v>
      </c>
      <c r="Y13" s="64">
        <f t="shared" si="2"/>
        <v>0</v>
      </c>
      <c r="Z13" s="64">
        <f t="shared" si="3"/>
        <v>0</v>
      </c>
    </row>
    <row r="14" spans="1:26" ht="14.25" customHeight="1">
      <c r="A14" s="8">
        <v>7</v>
      </c>
      <c r="B14" s="9" t="s">
        <v>23</v>
      </c>
      <c r="C14" s="131"/>
      <c r="D14" s="131"/>
      <c r="E14" s="131"/>
      <c r="F14" s="103"/>
      <c r="G14" s="102"/>
      <c r="H14" s="103"/>
      <c r="I14" s="104"/>
      <c r="J14" s="104"/>
      <c r="K14" s="104"/>
      <c r="L14" s="105"/>
      <c r="M14" s="105"/>
      <c r="N14" s="105"/>
      <c r="O14" s="108"/>
      <c r="P14" s="109"/>
      <c r="Q14" s="109"/>
      <c r="R14" s="18"/>
      <c r="S14" s="18"/>
      <c r="T14" s="18"/>
      <c r="U14" s="19">
        <f t="shared" ref="U14:W14" si="9">(C14+F14+I14+L14+O14+R14)</f>
        <v>0</v>
      </c>
      <c r="V14" s="19">
        <f t="shared" si="9"/>
        <v>0</v>
      </c>
      <c r="W14" s="19">
        <f t="shared" si="9"/>
        <v>0</v>
      </c>
      <c r="X14" s="64">
        <f t="shared" si="1"/>
        <v>0</v>
      </c>
      <c r="Y14" s="64">
        <f t="shared" si="2"/>
        <v>0</v>
      </c>
      <c r="Z14" s="64">
        <f t="shared" si="3"/>
        <v>0</v>
      </c>
    </row>
    <row r="15" spans="1:26" ht="14.25" customHeight="1">
      <c r="A15" s="8">
        <v>8</v>
      </c>
      <c r="B15" s="9" t="s">
        <v>24</v>
      </c>
      <c r="C15" s="131"/>
      <c r="D15" s="131"/>
      <c r="E15" s="131"/>
      <c r="F15" s="102"/>
      <c r="G15" s="102"/>
      <c r="H15" s="102"/>
      <c r="I15" s="104"/>
      <c r="J15" s="104"/>
      <c r="K15" s="104"/>
      <c r="L15" s="105"/>
      <c r="M15" s="105"/>
      <c r="N15" s="105"/>
      <c r="O15" s="108"/>
      <c r="P15" s="109"/>
      <c r="Q15" s="109"/>
      <c r="R15" s="18"/>
      <c r="S15" s="18"/>
      <c r="T15" s="18"/>
      <c r="U15" s="19">
        <f t="shared" ref="U15:W15" si="10">(C15+F15+I15+L15+O15+R15)</f>
        <v>0</v>
      </c>
      <c r="V15" s="19">
        <f t="shared" si="10"/>
        <v>0</v>
      </c>
      <c r="W15" s="19">
        <f t="shared" si="10"/>
        <v>0</v>
      </c>
      <c r="X15" s="64">
        <f t="shared" si="1"/>
        <v>0</v>
      </c>
      <c r="Y15" s="64">
        <f t="shared" si="2"/>
        <v>0</v>
      </c>
      <c r="Z15" s="64">
        <f t="shared" si="3"/>
        <v>0</v>
      </c>
    </row>
    <row r="16" spans="1:26" ht="14.25" customHeight="1">
      <c r="A16" s="8">
        <v>9</v>
      </c>
      <c r="B16" s="9" t="s">
        <v>25</v>
      </c>
      <c r="C16" s="131"/>
      <c r="D16" s="131"/>
      <c r="E16" s="131"/>
      <c r="F16" s="102"/>
      <c r="G16" s="102"/>
      <c r="H16" s="102"/>
      <c r="I16" s="104"/>
      <c r="J16" s="104"/>
      <c r="K16" s="104"/>
      <c r="L16" s="105"/>
      <c r="M16" s="105"/>
      <c r="N16" s="105"/>
      <c r="O16" s="108"/>
      <c r="P16" s="109"/>
      <c r="Q16" s="109"/>
      <c r="R16" s="18"/>
      <c r="S16" s="18"/>
      <c r="T16" s="18"/>
      <c r="U16" s="19">
        <f t="shared" ref="U16:W16" si="11">(C16+F16+I16+L16+O16+R16)</f>
        <v>0</v>
      </c>
      <c r="V16" s="19">
        <f t="shared" si="11"/>
        <v>0</v>
      </c>
      <c r="W16" s="19">
        <f t="shared" si="11"/>
        <v>0</v>
      </c>
      <c r="X16" s="64">
        <f t="shared" si="1"/>
        <v>0</v>
      </c>
      <c r="Y16" s="64">
        <f t="shared" si="2"/>
        <v>0</v>
      </c>
      <c r="Z16" s="64">
        <f t="shared" si="3"/>
        <v>0</v>
      </c>
    </row>
    <row r="17" spans="1:26" ht="14.25" customHeight="1">
      <c r="A17" s="8">
        <v>10</v>
      </c>
      <c r="B17" s="9" t="s">
        <v>26</v>
      </c>
      <c r="C17" s="131"/>
      <c r="D17" s="131"/>
      <c r="E17" s="131"/>
      <c r="F17" s="102"/>
      <c r="G17" s="102"/>
      <c r="H17" s="102"/>
      <c r="I17" s="104"/>
      <c r="J17" s="104"/>
      <c r="K17" s="104"/>
      <c r="L17" s="105"/>
      <c r="M17" s="105"/>
      <c r="N17" s="105"/>
      <c r="O17" s="108"/>
      <c r="P17" s="109"/>
      <c r="Q17" s="109"/>
      <c r="R17" s="18"/>
      <c r="S17" s="18"/>
      <c r="T17" s="18"/>
      <c r="U17" s="19">
        <f t="shared" ref="U17:W17" si="12">(C17+F17+I17+L17+O17+R17)</f>
        <v>0</v>
      </c>
      <c r="V17" s="19">
        <f t="shared" si="12"/>
        <v>0</v>
      </c>
      <c r="W17" s="19">
        <f t="shared" si="12"/>
        <v>0</v>
      </c>
      <c r="X17" s="64">
        <f t="shared" si="1"/>
        <v>0</v>
      </c>
      <c r="Y17" s="64">
        <f t="shared" si="2"/>
        <v>0</v>
      </c>
      <c r="Z17" s="64">
        <f t="shared" si="3"/>
        <v>0</v>
      </c>
    </row>
    <row r="18" spans="1:26" ht="14.25" customHeight="1">
      <c r="A18" s="8">
        <v>11</v>
      </c>
      <c r="B18" s="9" t="s">
        <v>27</v>
      </c>
      <c r="C18" s="131"/>
      <c r="D18" s="131"/>
      <c r="E18" s="131"/>
      <c r="F18" s="102"/>
      <c r="G18" s="102"/>
      <c r="H18" s="102"/>
      <c r="I18" s="104"/>
      <c r="J18" s="104"/>
      <c r="K18" s="104"/>
      <c r="L18" s="105"/>
      <c r="M18" s="105"/>
      <c r="N18" s="105"/>
      <c r="O18" s="108"/>
      <c r="P18" s="109"/>
      <c r="Q18" s="109"/>
      <c r="R18" s="18"/>
      <c r="S18" s="18"/>
      <c r="T18" s="18"/>
      <c r="U18" s="19">
        <f t="shared" ref="U18:W18" si="13">(C18+F18+I18+L18+O18+R18)</f>
        <v>0</v>
      </c>
      <c r="V18" s="19">
        <f t="shared" si="13"/>
        <v>0</v>
      </c>
      <c r="W18" s="19">
        <f t="shared" si="13"/>
        <v>0</v>
      </c>
      <c r="X18" s="64">
        <f t="shared" si="1"/>
        <v>0</v>
      </c>
      <c r="Y18" s="64">
        <f t="shared" si="2"/>
        <v>0</v>
      </c>
      <c r="Z18" s="64">
        <f t="shared" si="3"/>
        <v>0</v>
      </c>
    </row>
    <row r="19" spans="1:26" ht="14.25" customHeight="1">
      <c r="A19" s="8">
        <v>12</v>
      </c>
      <c r="B19" s="9" t="s">
        <v>28</v>
      </c>
      <c r="C19" s="131"/>
      <c r="D19" s="131"/>
      <c r="E19" s="131"/>
      <c r="F19" s="102"/>
      <c r="G19" s="102"/>
      <c r="H19" s="102"/>
      <c r="I19" s="104"/>
      <c r="J19" s="104"/>
      <c r="K19" s="104"/>
      <c r="L19" s="105"/>
      <c r="M19" s="105"/>
      <c r="N19" s="105"/>
      <c r="O19" s="108"/>
      <c r="P19" s="109"/>
      <c r="Q19" s="109"/>
      <c r="R19" s="18"/>
      <c r="S19" s="18"/>
      <c r="T19" s="18"/>
      <c r="U19" s="19">
        <f t="shared" ref="U19:W19" si="14">(C19+F19+I19+L19+O19+R19)</f>
        <v>0</v>
      </c>
      <c r="V19" s="19">
        <f t="shared" si="14"/>
        <v>0</v>
      </c>
      <c r="W19" s="19">
        <f t="shared" si="14"/>
        <v>0</v>
      </c>
      <c r="X19" s="64">
        <f t="shared" si="1"/>
        <v>0</v>
      </c>
      <c r="Y19" s="64">
        <f t="shared" si="2"/>
        <v>0</v>
      </c>
      <c r="Z19" s="64">
        <f t="shared" si="3"/>
        <v>0</v>
      </c>
    </row>
    <row r="20" spans="1:26" ht="14.25" customHeight="1">
      <c r="A20" s="8">
        <v>13</v>
      </c>
      <c r="B20" s="9" t="s">
        <v>29</v>
      </c>
      <c r="C20" s="131"/>
      <c r="D20" s="131"/>
      <c r="E20" s="131"/>
      <c r="F20" s="102"/>
      <c r="G20" s="102"/>
      <c r="H20" s="102"/>
      <c r="I20" s="104"/>
      <c r="J20" s="104"/>
      <c r="K20" s="104"/>
      <c r="L20" s="105"/>
      <c r="M20" s="105"/>
      <c r="N20" s="105"/>
      <c r="O20" s="108"/>
      <c r="P20" s="109"/>
      <c r="Q20" s="109"/>
      <c r="R20" s="18"/>
      <c r="S20" s="18"/>
      <c r="T20" s="18"/>
      <c r="U20" s="19">
        <f t="shared" ref="U20:W20" si="15">(C20+F20+I20+L20+O20+R20)</f>
        <v>0</v>
      </c>
      <c r="V20" s="19">
        <f t="shared" si="15"/>
        <v>0</v>
      </c>
      <c r="W20" s="19">
        <f t="shared" si="15"/>
        <v>0</v>
      </c>
      <c r="X20" s="64">
        <f t="shared" si="1"/>
        <v>0</v>
      </c>
      <c r="Y20" s="64">
        <f t="shared" si="2"/>
        <v>0</v>
      </c>
      <c r="Z20" s="64">
        <f t="shared" si="3"/>
        <v>0</v>
      </c>
    </row>
    <row r="21" spans="1:26" ht="14.25" customHeight="1">
      <c r="A21" s="8">
        <v>14</v>
      </c>
      <c r="B21" s="9" t="s">
        <v>30</v>
      </c>
      <c r="C21" s="131"/>
      <c r="D21" s="131"/>
      <c r="E21" s="131"/>
      <c r="F21" s="103"/>
      <c r="G21" s="103"/>
      <c r="H21" s="103"/>
      <c r="I21" s="104"/>
      <c r="J21" s="104"/>
      <c r="K21" s="104"/>
      <c r="L21" s="105"/>
      <c r="M21" s="105"/>
      <c r="N21" s="105"/>
      <c r="O21" s="108"/>
      <c r="P21" s="109"/>
      <c r="Q21" s="109"/>
      <c r="R21" s="18"/>
      <c r="S21" s="18"/>
      <c r="T21" s="18"/>
      <c r="U21" s="19">
        <f t="shared" ref="U21:W21" si="16">(C21+F21+I21+L21+O21+R21)</f>
        <v>0</v>
      </c>
      <c r="V21" s="19">
        <f t="shared" si="16"/>
        <v>0</v>
      </c>
      <c r="W21" s="19">
        <f t="shared" si="16"/>
        <v>0</v>
      </c>
      <c r="X21" s="64">
        <f t="shared" si="1"/>
        <v>0</v>
      </c>
      <c r="Y21" s="64">
        <f t="shared" si="2"/>
        <v>0</v>
      </c>
      <c r="Z21" s="64">
        <f t="shared" si="3"/>
        <v>0</v>
      </c>
    </row>
    <row r="22" spans="1:26" ht="14.25" customHeight="1">
      <c r="A22" s="8">
        <v>15</v>
      </c>
      <c r="B22" s="9" t="s">
        <v>31</v>
      </c>
      <c r="C22" s="131"/>
      <c r="D22" s="131"/>
      <c r="E22" s="131"/>
      <c r="F22" s="103"/>
      <c r="G22" s="103"/>
      <c r="H22" s="103"/>
      <c r="I22" s="104"/>
      <c r="J22" s="104"/>
      <c r="K22" s="104"/>
      <c r="L22" s="105"/>
      <c r="M22" s="105"/>
      <c r="N22" s="105"/>
      <c r="O22" s="108"/>
      <c r="P22" s="109"/>
      <c r="Q22" s="109"/>
      <c r="R22" s="18"/>
      <c r="S22" s="18"/>
      <c r="T22" s="18"/>
      <c r="U22" s="19">
        <f t="shared" ref="U22:W22" si="17">(C22+F22+I22+L22+O22+R22)</f>
        <v>0</v>
      </c>
      <c r="V22" s="19">
        <f t="shared" si="17"/>
        <v>0</v>
      </c>
      <c r="W22" s="19">
        <f t="shared" si="17"/>
        <v>0</v>
      </c>
      <c r="X22" s="64">
        <f t="shared" si="1"/>
        <v>0</v>
      </c>
      <c r="Y22" s="64">
        <f t="shared" si="2"/>
        <v>0</v>
      </c>
      <c r="Z22" s="64">
        <f t="shared" si="3"/>
        <v>0</v>
      </c>
    </row>
    <row r="23" spans="1:26" ht="14.25" customHeight="1">
      <c r="A23" s="8">
        <v>16</v>
      </c>
      <c r="B23" s="9" t="s">
        <v>32</v>
      </c>
      <c r="C23" s="132"/>
      <c r="D23" s="132"/>
      <c r="E23" s="132"/>
      <c r="F23" s="103"/>
      <c r="G23" s="103"/>
      <c r="H23" s="103"/>
      <c r="I23" s="110"/>
      <c r="J23" s="110"/>
      <c r="K23" s="104"/>
      <c r="L23" s="111"/>
      <c r="M23" s="111"/>
      <c r="N23" s="111"/>
      <c r="O23" s="112"/>
      <c r="P23" s="113"/>
      <c r="Q23" s="113"/>
      <c r="R23" s="114"/>
      <c r="S23" s="18"/>
      <c r="T23" s="114"/>
      <c r="U23" s="19">
        <f t="shared" ref="U23:W23" si="18">(C23+F23+I23+L23+O23+R23)</f>
        <v>0</v>
      </c>
      <c r="V23" s="19">
        <f t="shared" si="18"/>
        <v>0</v>
      </c>
      <c r="W23" s="19">
        <f t="shared" si="18"/>
        <v>0</v>
      </c>
      <c r="X23" s="64">
        <f t="shared" si="1"/>
        <v>0</v>
      </c>
      <c r="Y23" s="64">
        <f t="shared" si="2"/>
        <v>0</v>
      </c>
      <c r="Z23" s="64">
        <f t="shared" si="3"/>
        <v>0</v>
      </c>
    </row>
    <row r="24" spans="1:26" ht="14.25" customHeight="1">
      <c r="A24" s="8">
        <v>17</v>
      </c>
      <c r="B24" s="9" t="s">
        <v>33</v>
      </c>
      <c r="C24" s="131"/>
      <c r="D24" s="131"/>
      <c r="E24" s="131"/>
      <c r="F24" s="102"/>
      <c r="G24" s="102"/>
      <c r="H24" s="102"/>
      <c r="I24" s="104"/>
      <c r="J24" s="104"/>
      <c r="K24" s="104"/>
      <c r="L24" s="105"/>
      <c r="M24" s="105"/>
      <c r="N24" s="105"/>
      <c r="O24" s="108"/>
      <c r="P24" s="109"/>
      <c r="Q24" s="109"/>
      <c r="R24" s="18"/>
      <c r="S24" s="18"/>
      <c r="T24" s="18"/>
      <c r="U24" s="19">
        <f t="shared" ref="U24:W24" si="19">(C24+F24+I24+L24+O24+R24)</f>
        <v>0</v>
      </c>
      <c r="V24" s="19">
        <f t="shared" si="19"/>
        <v>0</v>
      </c>
      <c r="W24" s="19">
        <f t="shared" si="19"/>
        <v>0</v>
      </c>
      <c r="X24" s="64">
        <f t="shared" si="1"/>
        <v>0</v>
      </c>
      <c r="Y24" s="64">
        <f t="shared" si="2"/>
        <v>0</v>
      </c>
      <c r="Z24" s="64">
        <f t="shared" si="3"/>
        <v>0</v>
      </c>
    </row>
    <row r="25" spans="1:26" ht="14.25" customHeight="1">
      <c r="A25" s="8">
        <v>18</v>
      </c>
      <c r="B25" s="9" t="s">
        <v>34</v>
      </c>
      <c r="C25" s="131"/>
      <c r="D25" s="131"/>
      <c r="E25" s="131"/>
      <c r="F25" s="102"/>
      <c r="G25" s="102"/>
      <c r="H25" s="102"/>
      <c r="I25" s="104"/>
      <c r="J25" s="104"/>
      <c r="K25" s="104"/>
      <c r="L25" s="105"/>
      <c r="M25" s="105"/>
      <c r="N25" s="105"/>
      <c r="O25" s="108"/>
      <c r="P25" s="109"/>
      <c r="Q25" s="109"/>
      <c r="R25" s="18"/>
      <c r="S25" s="18"/>
      <c r="T25" s="18"/>
      <c r="U25" s="19">
        <f t="shared" ref="U25:W25" si="20">(C25+F25+I25+L25+O25+R25)</f>
        <v>0</v>
      </c>
      <c r="V25" s="19">
        <f t="shared" si="20"/>
        <v>0</v>
      </c>
      <c r="W25" s="19">
        <f t="shared" si="20"/>
        <v>0</v>
      </c>
      <c r="X25" s="64">
        <f t="shared" si="1"/>
        <v>0</v>
      </c>
      <c r="Y25" s="64">
        <f t="shared" si="2"/>
        <v>0</v>
      </c>
      <c r="Z25" s="64">
        <f t="shared" si="3"/>
        <v>0</v>
      </c>
    </row>
    <row r="26" spans="1:26" ht="14.25" customHeight="1">
      <c r="A26" s="8">
        <v>19</v>
      </c>
      <c r="B26" s="9" t="s">
        <v>35</v>
      </c>
      <c r="C26" s="131"/>
      <c r="D26" s="132"/>
      <c r="E26" s="132"/>
      <c r="F26" s="102"/>
      <c r="G26" s="103"/>
      <c r="H26" s="103"/>
      <c r="I26" s="104"/>
      <c r="J26" s="104"/>
      <c r="K26" s="104"/>
      <c r="L26" s="105"/>
      <c r="M26" s="105"/>
      <c r="N26" s="105"/>
      <c r="O26" s="108"/>
      <c r="P26" s="109"/>
      <c r="Q26" s="109"/>
      <c r="R26" s="18"/>
      <c r="S26" s="18"/>
      <c r="T26" s="18"/>
      <c r="U26" s="19">
        <f t="shared" ref="U26:W26" si="21">(C26+F26+I26+L26+O26+R26)</f>
        <v>0</v>
      </c>
      <c r="V26" s="19">
        <f t="shared" si="21"/>
        <v>0</v>
      </c>
      <c r="W26" s="19">
        <f t="shared" si="21"/>
        <v>0</v>
      </c>
      <c r="X26" s="64">
        <f t="shared" si="1"/>
        <v>0</v>
      </c>
      <c r="Y26" s="64">
        <f t="shared" si="2"/>
        <v>0</v>
      </c>
      <c r="Z26" s="64">
        <f t="shared" si="3"/>
        <v>0</v>
      </c>
    </row>
    <row r="27" spans="1:26" ht="14.25" customHeight="1">
      <c r="A27" s="8">
        <v>20</v>
      </c>
      <c r="B27" s="9" t="s">
        <v>36</v>
      </c>
      <c r="C27" s="132"/>
      <c r="D27" s="132"/>
      <c r="E27" s="132"/>
      <c r="F27" s="103"/>
      <c r="G27" s="103"/>
      <c r="H27" s="103"/>
      <c r="I27" s="104"/>
      <c r="J27" s="104"/>
      <c r="K27" s="104"/>
      <c r="L27" s="105"/>
      <c r="M27" s="105"/>
      <c r="N27" s="105"/>
      <c r="O27" s="108"/>
      <c r="P27" s="109"/>
      <c r="Q27" s="109"/>
      <c r="R27" s="18"/>
      <c r="S27" s="18"/>
      <c r="T27" s="18"/>
      <c r="U27" s="19">
        <f t="shared" ref="U27:W27" si="22">(C27+F27+I27+L27+O27+R27)</f>
        <v>0</v>
      </c>
      <c r="V27" s="19">
        <f t="shared" si="22"/>
        <v>0</v>
      </c>
      <c r="W27" s="19">
        <f t="shared" si="22"/>
        <v>0</v>
      </c>
      <c r="X27" s="64">
        <f t="shared" si="1"/>
        <v>0</v>
      </c>
      <c r="Y27" s="64">
        <f t="shared" si="2"/>
        <v>0</v>
      </c>
      <c r="Z27" s="64">
        <f t="shared" si="3"/>
        <v>0</v>
      </c>
    </row>
    <row r="28" spans="1:26" ht="14.25" customHeight="1">
      <c r="A28" s="8">
        <v>21</v>
      </c>
      <c r="B28" s="9" t="s">
        <v>37</v>
      </c>
      <c r="C28" s="131"/>
      <c r="D28" s="131"/>
      <c r="E28" s="131"/>
      <c r="F28" s="102"/>
      <c r="G28" s="102"/>
      <c r="H28" s="102"/>
      <c r="I28" s="104"/>
      <c r="J28" s="104"/>
      <c r="K28" s="104"/>
      <c r="L28" s="105"/>
      <c r="M28" s="105"/>
      <c r="N28" s="105"/>
      <c r="O28" s="108"/>
      <c r="P28" s="109"/>
      <c r="Q28" s="109"/>
      <c r="R28" s="18"/>
      <c r="S28" s="18"/>
      <c r="T28" s="18"/>
      <c r="U28" s="19">
        <f t="shared" ref="U28:W28" si="23">(C28+F28+I28+L28+O28+R28)</f>
        <v>0</v>
      </c>
      <c r="V28" s="19">
        <f t="shared" si="23"/>
        <v>0</v>
      </c>
      <c r="W28" s="19">
        <f t="shared" si="23"/>
        <v>0</v>
      </c>
      <c r="X28" s="64">
        <f t="shared" si="1"/>
        <v>0</v>
      </c>
      <c r="Y28" s="64">
        <f t="shared" si="2"/>
        <v>0</v>
      </c>
      <c r="Z28" s="64">
        <f t="shared" si="3"/>
        <v>0</v>
      </c>
    </row>
    <row r="29" spans="1:26" ht="14.25" customHeight="1">
      <c r="A29" s="8">
        <v>22</v>
      </c>
      <c r="B29" s="9" t="s">
        <v>38</v>
      </c>
      <c r="C29" s="132"/>
      <c r="D29" s="132"/>
      <c r="E29" s="132"/>
      <c r="F29" s="103"/>
      <c r="G29" s="103"/>
      <c r="H29" s="102"/>
      <c r="I29" s="104"/>
      <c r="J29" s="104"/>
      <c r="K29" s="104"/>
      <c r="L29" s="105"/>
      <c r="M29" s="105"/>
      <c r="N29" s="105"/>
      <c r="O29" s="108"/>
      <c r="P29" s="109"/>
      <c r="Q29" s="109"/>
      <c r="R29" s="18"/>
      <c r="S29" s="18"/>
      <c r="T29" s="18"/>
      <c r="U29" s="19">
        <f t="shared" ref="U29:W29" si="24">(C29+F29+I29+L29+O29+R29)</f>
        <v>0</v>
      </c>
      <c r="V29" s="19">
        <f t="shared" si="24"/>
        <v>0</v>
      </c>
      <c r="W29" s="19">
        <f t="shared" si="24"/>
        <v>0</v>
      </c>
      <c r="X29" s="64">
        <f t="shared" si="1"/>
        <v>0</v>
      </c>
      <c r="Y29" s="64">
        <f t="shared" si="2"/>
        <v>0</v>
      </c>
      <c r="Z29" s="64">
        <f t="shared" si="3"/>
        <v>0</v>
      </c>
    </row>
    <row r="30" spans="1:26" ht="14.25" customHeight="1">
      <c r="A30" s="8">
        <v>23</v>
      </c>
      <c r="B30" s="9" t="s">
        <v>39</v>
      </c>
      <c r="C30" s="131"/>
      <c r="D30" s="132"/>
      <c r="E30" s="132"/>
      <c r="F30" s="102"/>
      <c r="G30" s="103"/>
      <c r="H30" s="102"/>
      <c r="I30" s="104"/>
      <c r="J30" s="104"/>
      <c r="K30" s="104"/>
      <c r="L30" s="105"/>
      <c r="M30" s="105"/>
      <c r="N30" s="105"/>
      <c r="O30" s="108"/>
      <c r="P30" s="109"/>
      <c r="Q30" s="109"/>
      <c r="R30" s="18"/>
      <c r="S30" s="18"/>
      <c r="T30" s="18"/>
      <c r="U30" s="19">
        <f t="shared" ref="U30:W30" si="25">(C30+F30+I30+L30+O30+R30)</f>
        <v>0</v>
      </c>
      <c r="V30" s="19">
        <f t="shared" si="25"/>
        <v>0</v>
      </c>
      <c r="W30" s="19">
        <f t="shared" si="25"/>
        <v>0</v>
      </c>
      <c r="X30" s="64">
        <f t="shared" si="1"/>
        <v>0</v>
      </c>
      <c r="Y30" s="64">
        <f t="shared" si="2"/>
        <v>0</v>
      </c>
      <c r="Z30" s="64">
        <f t="shared" si="3"/>
        <v>0</v>
      </c>
    </row>
    <row r="31" spans="1:26" ht="14.25" customHeight="1">
      <c r="A31" s="8">
        <v>24</v>
      </c>
      <c r="B31" s="9" t="s">
        <v>40</v>
      </c>
      <c r="C31" s="131"/>
      <c r="D31" s="131"/>
      <c r="E31" s="131"/>
      <c r="F31" s="102"/>
      <c r="G31" s="102"/>
      <c r="H31" s="102"/>
      <c r="I31" s="104"/>
      <c r="J31" s="104"/>
      <c r="K31" s="104"/>
      <c r="L31" s="105"/>
      <c r="M31" s="105"/>
      <c r="N31" s="105"/>
      <c r="O31" s="108"/>
      <c r="P31" s="109"/>
      <c r="Q31" s="109"/>
      <c r="R31" s="18"/>
      <c r="S31" s="18"/>
      <c r="T31" s="18"/>
      <c r="U31" s="19">
        <f t="shared" ref="U31:W31" si="26">(C31+F31+I31+L31+O31+R31)</f>
        <v>0</v>
      </c>
      <c r="V31" s="19">
        <f t="shared" si="26"/>
        <v>0</v>
      </c>
      <c r="W31" s="19">
        <f t="shared" si="26"/>
        <v>0</v>
      </c>
      <c r="X31" s="64">
        <f t="shared" si="1"/>
        <v>0</v>
      </c>
      <c r="Y31" s="64">
        <f t="shared" si="2"/>
        <v>0</v>
      </c>
      <c r="Z31" s="64">
        <f t="shared" si="3"/>
        <v>0</v>
      </c>
    </row>
    <row r="32" spans="1:26" ht="14.25" customHeight="1">
      <c r="A32" s="8">
        <v>25</v>
      </c>
      <c r="B32" s="9" t="s">
        <v>41</v>
      </c>
      <c r="C32" s="132"/>
      <c r="D32" s="132"/>
      <c r="E32" s="132"/>
      <c r="F32" s="103"/>
      <c r="G32" s="102"/>
      <c r="H32" s="103"/>
      <c r="I32" s="104"/>
      <c r="J32" s="104"/>
      <c r="K32" s="104"/>
      <c r="L32" s="105"/>
      <c r="M32" s="105"/>
      <c r="N32" s="105"/>
      <c r="O32" s="108"/>
      <c r="P32" s="109"/>
      <c r="Q32" s="109"/>
      <c r="R32" s="18"/>
      <c r="S32" s="18"/>
      <c r="T32" s="18"/>
      <c r="U32" s="19">
        <f t="shared" ref="U32:W32" si="27">(C32+F32+I32+L32+O32+R32)</f>
        <v>0</v>
      </c>
      <c r="V32" s="19">
        <f t="shared" si="27"/>
        <v>0</v>
      </c>
      <c r="W32" s="19">
        <f t="shared" si="27"/>
        <v>0</v>
      </c>
      <c r="X32" s="64">
        <f t="shared" si="1"/>
        <v>0</v>
      </c>
      <c r="Y32" s="64">
        <f t="shared" si="2"/>
        <v>0</v>
      </c>
      <c r="Z32" s="64">
        <f t="shared" si="3"/>
        <v>0</v>
      </c>
    </row>
    <row r="33" spans="1:26" ht="14.25" customHeight="1">
      <c r="A33" s="8">
        <v>26</v>
      </c>
      <c r="B33" s="9" t="s">
        <v>42</v>
      </c>
      <c r="C33" s="132"/>
      <c r="D33" s="132"/>
      <c r="E33" s="132"/>
      <c r="F33" s="103"/>
      <c r="G33" s="103"/>
      <c r="H33" s="103"/>
      <c r="I33" s="104"/>
      <c r="J33" s="104"/>
      <c r="K33" s="104"/>
      <c r="L33" s="105"/>
      <c r="M33" s="105"/>
      <c r="N33" s="105"/>
      <c r="O33" s="108"/>
      <c r="P33" s="109"/>
      <c r="Q33" s="109"/>
      <c r="R33" s="18"/>
      <c r="S33" s="18"/>
      <c r="T33" s="18"/>
      <c r="U33" s="19">
        <f t="shared" ref="U33:W33" si="28">(C33+F33+I33+L33+O33+R33)</f>
        <v>0</v>
      </c>
      <c r="V33" s="19">
        <f t="shared" si="28"/>
        <v>0</v>
      </c>
      <c r="W33" s="19">
        <f t="shared" si="28"/>
        <v>0</v>
      </c>
      <c r="X33" s="64">
        <f t="shared" si="1"/>
        <v>0</v>
      </c>
      <c r="Y33" s="64">
        <f t="shared" si="2"/>
        <v>0</v>
      </c>
      <c r="Z33" s="64">
        <f t="shared" si="3"/>
        <v>0</v>
      </c>
    </row>
    <row r="34" spans="1:26" ht="14.25" customHeight="1">
      <c r="A34" s="8">
        <v>27</v>
      </c>
      <c r="B34" s="9" t="s">
        <v>43</v>
      </c>
      <c r="C34" s="131"/>
      <c r="D34" s="132"/>
      <c r="E34" s="132"/>
      <c r="F34" s="102"/>
      <c r="G34" s="103"/>
      <c r="H34" s="102"/>
      <c r="I34" s="104"/>
      <c r="J34" s="104"/>
      <c r="K34" s="104"/>
      <c r="L34" s="105"/>
      <c r="M34" s="105"/>
      <c r="N34" s="105"/>
      <c r="O34" s="108"/>
      <c r="P34" s="109"/>
      <c r="Q34" s="109"/>
      <c r="R34" s="18"/>
      <c r="S34" s="18"/>
      <c r="T34" s="18"/>
      <c r="U34" s="19">
        <f t="shared" ref="U34:W34" si="29">(C34+F34+I34+L34+O34+R34)</f>
        <v>0</v>
      </c>
      <c r="V34" s="19">
        <f t="shared" si="29"/>
        <v>0</v>
      </c>
      <c r="W34" s="19">
        <f t="shared" si="29"/>
        <v>0</v>
      </c>
      <c r="X34" s="64">
        <f t="shared" si="1"/>
        <v>0</v>
      </c>
      <c r="Y34" s="64">
        <f t="shared" si="2"/>
        <v>0</v>
      </c>
      <c r="Z34" s="64">
        <f t="shared" si="3"/>
        <v>0</v>
      </c>
    </row>
    <row r="35" spans="1:26" ht="14.25" customHeight="1">
      <c r="A35" s="8">
        <v>28</v>
      </c>
      <c r="B35" s="9" t="s">
        <v>44</v>
      </c>
      <c r="C35" s="131"/>
      <c r="D35" s="132"/>
      <c r="E35" s="132"/>
      <c r="F35" s="102"/>
      <c r="G35" s="102"/>
      <c r="H35" s="102"/>
      <c r="I35" s="104"/>
      <c r="J35" s="104"/>
      <c r="K35" s="104"/>
      <c r="L35" s="105"/>
      <c r="M35" s="105"/>
      <c r="N35" s="105"/>
      <c r="O35" s="108"/>
      <c r="P35" s="109"/>
      <c r="Q35" s="109"/>
      <c r="R35" s="18"/>
      <c r="S35" s="18"/>
      <c r="T35" s="18"/>
      <c r="U35" s="19">
        <f t="shared" ref="U35:W35" si="30">(C35+F35+I35+L35+O35+R35)</f>
        <v>0</v>
      </c>
      <c r="V35" s="19">
        <f t="shared" si="30"/>
        <v>0</v>
      </c>
      <c r="W35" s="19">
        <f t="shared" si="30"/>
        <v>0</v>
      </c>
      <c r="X35" s="64">
        <f t="shared" si="1"/>
        <v>0</v>
      </c>
      <c r="Y35" s="64">
        <f t="shared" si="2"/>
        <v>0</v>
      </c>
      <c r="Z35" s="64">
        <f t="shared" si="3"/>
        <v>0</v>
      </c>
    </row>
    <row r="36" spans="1:26" ht="14.25" customHeight="1">
      <c r="A36" s="8">
        <v>29</v>
      </c>
      <c r="B36" s="9" t="s">
        <v>45</v>
      </c>
      <c r="C36" s="131"/>
      <c r="D36" s="131"/>
      <c r="E36" s="131"/>
      <c r="F36" s="102"/>
      <c r="G36" s="102"/>
      <c r="H36" s="102"/>
      <c r="I36" s="104"/>
      <c r="J36" s="104"/>
      <c r="K36" s="104"/>
      <c r="L36" s="105"/>
      <c r="M36" s="105"/>
      <c r="N36" s="105"/>
      <c r="O36" s="108"/>
      <c r="P36" s="109"/>
      <c r="Q36" s="109"/>
      <c r="R36" s="18"/>
      <c r="S36" s="18"/>
      <c r="T36" s="18"/>
      <c r="U36" s="19">
        <f t="shared" ref="U36:W36" si="31">(C36+F36+I36+L36+O36+R36)</f>
        <v>0</v>
      </c>
      <c r="V36" s="19">
        <f t="shared" si="31"/>
        <v>0</v>
      </c>
      <c r="W36" s="19">
        <f t="shared" si="31"/>
        <v>0</v>
      </c>
      <c r="X36" s="64">
        <f t="shared" si="1"/>
        <v>0</v>
      </c>
      <c r="Y36" s="64">
        <f t="shared" si="2"/>
        <v>0</v>
      </c>
      <c r="Z36" s="64">
        <f t="shared" si="3"/>
        <v>0</v>
      </c>
    </row>
    <row r="37" spans="1:26" ht="14.25" customHeight="1">
      <c r="A37" s="8">
        <v>30</v>
      </c>
      <c r="B37" s="9" t="s">
        <v>46</v>
      </c>
      <c r="C37" s="132"/>
      <c r="D37" s="132"/>
      <c r="E37" s="132"/>
      <c r="F37" s="103"/>
      <c r="G37" s="102"/>
      <c r="H37" s="103"/>
      <c r="I37" s="104"/>
      <c r="J37" s="115"/>
      <c r="K37" s="104"/>
      <c r="L37" s="105"/>
      <c r="M37" s="105"/>
      <c r="N37" s="105"/>
      <c r="O37" s="108"/>
      <c r="P37" s="109"/>
      <c r="Q37" s="109"/>
      <c r="R37" s="18"/>
      <c r="S37" s="18"/>
      <c r="T37" s="18"/>
      <c r="U37" s="19">
        <f t="shared" ref="U37:W37" si="32">(C37+F37+I37+L37+O37+R37)</f>
        <v>0</v>
      </c>
      <c r="V37" s="19">
        <f t="shared" si="32"/>
        <v>0</v>
      </c>
      <c r="W37" s="19">
        <f t="shared" si="32"/>
        <v>0</v>
      </c>
      <c r="X37" s="64">
        <f t="shared" si="1"/>
        <v>0</v>
      </c>
      <c r="Y37" s="64">
        <f t="shared" si="2"/>
        <v>0</v>
      </c>
      <c r="Z37" s="64">
        <f t="shared" si="3"/>
        <v>0</v>
      </c>
    </row>
    <row r="38" spans="1:26" ht="14.25" customHeight="1">
      <c r="A38" s="8">
        <v>31</v>
      </c>
      <c r="B38" s="9" t="s">
        <v>47</v>
      </c>
      <c r="C38" s="132"/>
      <c r="D38" s="132"/>
      <c r="E38" s="132"/>
      <c r="F38" s="103"/>
      <c r="G38" s="103"/>
      <c r="H38" s="103"/>
      <c r="I38" s="104"/>
      <c r="J38" s="104"/>
      <c r="K38" s="104"/>
      <c r="L38" s="105"/>
      <c r="M38" s="105"/>
      <c r="N38" s="105"/>
      <c r="O38" s="108"/>
      <c r="P38" s="109"/>
      <c r="Q38" s="109"/>
      <c r="R38" s="18"/>
      <c r="S38" s="18"/>
      <c r="T38" s="18"/>
      <c r="U38" s="19">
        <f t="shared" ref="U38:W38" si="33">(C38+F38+I38+L38+O38+R38)</f>
        <v>0</v>
      </c>
      <c r="V38" s="19">
        <f t="shared" si="33"/>
        <v>0</v>
      </c>
      <c r="W38" s="19">
        <f t="shared" si="33"/>
        <v>0</v>
      </c>
      <c r="X38" s="64">
        <f t="shared" si="1"/>
        <v>0</v>
      </c>
      <c r="Y38" s="64">
        <f t="shared" si="2"/>
        <v>0</v>
      </c>
      <c r="Z38" s="64">
        <f t="shared" si="3"/>
        <v>0</v>
      </c>
    </row>
    <row r="39" spans="1:26" ht="14.25" customHeight="1">
      <c r="A39" s="8">
        <v>32</v>
      </c>
      <c r="B39" s="9" t="s">
        <v>48</v>
      </c>
      <c r="C39" s="131"/>
      <c r="D39" s="131"/>
      <c r="E39" s="131"/>
      <c r="F39" s="102"/>
      <c r="G39" s="102"/>
      <c r="H39" s="102"/>
      <c r="I39" s="104"/>
      <c r="J39" s="104"/>
      <c r="K39" s="104"/>
      <c r="L39" s="105"/>
      <c r="M39" s="105"/>
      <c r="N39" s="105"/>
      <c r="O39" s="108"/>
      <c r="P39" s="109"/>
      <c r="Q39" s="109"/>
      <c r="R39" s="18"/>
      <c r="S39" s="18"/>
      <c r="T39" s="18"/>
      <c r="U39" s="19">
        <f t="shared" ref="U39:W39" si="34">(C39+F39+I39+L39+O39+R39)</f>
        <v>0</v>
      </c>
      <c r="V39" s="19">
        <f t="shared" si="34"/>
        <v>0</v>
      </c>
      <c r="W39" s="19">
        <f t="shared" si="34"/>
        <v>0</v>
      </c>
      <c r="X39" s="64">
        <f t="shared" si="1"/>
        <v>0</v>
      </c>
      <c r="Y39" s="64">
        <f t="shared" si="2"/>
        <v>0</v>
      </c>
      <c r="Z39" s="64">
        <f t="shared" si="3"/>
        <v>0</v>
      </c>
    </row>
    <row r="40" spans="1:26" ht="14.25" customHeight="1">
      <c r="A40" s="8">
        <v>33</v>
      </c>
      <c r="B40" s="9" t="s">
        <v>49</v>
      </c>
      <c r="C40" s="132"/>
      <c r="D40" s="132"/>
      <c r="E40" s="132"/>
      <c r="F40" s="103"/>
      <c r="G40" s="103"/>
      <c r="H40" s="103"/>
      <c r="I40" s="104"/>
      <c r="J40" s="104"/>
      <c r="K40" s="104"/>
      <c r="L40" s="105"/>
      <c r="M40" s="105"/>
      <c r="N40" s="105"/>
      <c r="O40" s="108"/>
      <c r="P40" s="109"/>
      <c r="Q40" s="109"/>
      <c r="R40" s="18"/>
      <c r="S40" s="18"/>
      <c r="T40" s="18"/>
      <c r="U40" s="19">
        <f t="shared" ref="U40:W40" si="35">(C40+F40+I40+L40+O40+R40)</f>
        <v>0</v>
      </c>
      <c r="V40" s="19">
        <f t="shared" si="35"/>
        <v>0</v>
      </c>
      <c r="W40" s="19">
        <f t="shared" si="35"/>
        <v>0</v>
      </c>
      <c r="X40" s="64">
        <f t="shared" si="1"/>
        <v>0</v>
      </c>
      <c r="Y40" s="64">
        <f t="shared" si="2"/>
        <v>0</v>
      </c>
      <c r="Z40" s="64">
        <f t="shared" si="3"/>
        <v>0</v>
      </c>
    </row>
    <row r="41" spans="1:26" ht="14.25" customHeight="1">
      <c r="A41" s="8">
        <v>34</v>
      </c>
      <c r="B41" s="9" t="s">
        <v>50</v>
      </c>
      <c r="C41" s="132"/>
      <c r="D41" s="132"/>
      <c r="E41" s="132"/>
      <c r="F41" s="103"/>
      <c r="G41" s="103"/>
      <c r="H41" s="102"/>
      <c r="I41" s="104"/>
      <c r="J41" s="104"/>
      <c r="K41" s="104"/>
      <c r="L41" s="105"/>
      <c r="M41" s="105"/>
      <c r="N41" s="105"/>
      <c r="O41" s="108"/>
      <c r="P41" s="109"/>
      <c r="Q41" s="109"/>
      <c r="R41" s="18"/>
      <c r="S41" s="18"/>
      <c r="T41" s="18"/>
      <c r="U41" s="19">
        <f t="shared" ref="U41:W41" si="36">(C41+F41+I41+L41+O41+R41)</f>
        <v>0</v>
      </c>
      <c r="V41" s="19">
        <f t="shared" si="36"/>
        <v>0</v>
      </c>
      <c r="W41" s="19">
        <f t="shared" si="36"/>
        <v>0</v>
      </c>
      <c r="X41" s="64">
        <f t="shared" si="1"/>
        <v>0</v>
      </c>
      <c r="Y41" s="64">
        <f t="shared" si="2"/>
        <v>0</v>
      </c>
      <c r="Z41" s="64">
        <f t="shared" si="3"/>
        <v>0</v>
      </c>
    </row>
    <row r="42" spans="1:26" ht="14.25" customHeight="1">
      <c r="A42" s="8">
        <v>35</v>
      </c>
      <c r="B42" s="9" t="s">
        <v>51</v>
      </c>
      <c r="C42" s="131"/>
      <c r="D42" s="131"/>
      <c r="E42" s="131"/>
      <c r="F42" s="102"/>
      <c r="G42" s="102"/>
      <c r="H42" s="102"/>
      <c r="I42" s="104"/>
      <c r="J42" s="104"/>
      <c r="K42" s="104"/>
      <c r="L42" s="105"/>
      <c r="M42" s="105"/>
      <c r="N42" s="105"/>
      <c r="O42" s="108"/>
      <c r="P42" s="109"/>
      <c r="Q42" s="109"/>
      <c r="R42" s="18"/>
      <c r="S42" s="18"/>
      <c r="T42" s="18"/>
      <c r="U42" s="19">
        <f t="shared" ref="U42:W42" si="37">(C42+F42+I42+L42+O42+R42)</f>
        <v>0</v>
      </c>
      <c r="V42" s="19">
        <f t="shared" si="37"/>
        <v>0</v>
      </c>
      <c r="W42" s="19">
        <f t="shared" si="37"/>
        <v>0</v>
      </c>
      <c r="X42" s="64">
        <f t="shared" si="1"/>
        <v>0</v>
      </c>
      <c r="Y42" s="64">
        <f t="shared" si="2"/>
        <v>0</v>
      </c>
      <c r="Z42" s="64">
        <f t="shared" si="3"/>
        <v>0</v>
      </c>
    </row>
    <row r="43" spans="1:26" ht="14.25" customHeight="1">
      <c r="A43" s="8">
        <v>36</v>
      </c>
      <c r="B43" s="9" t="s">
        <v>52</v>
      </c>
      <c r="C43" s="131"/>
      <c r="D43" s="131"/>
      <c r="E43" s="131"/>
      <c r="F43" s="102"/>
      <c r="G43" s="102"/>
      <c r="H43" s="102"/>
      <c r="I43" s="104"/>
      <c r="J43" s="104"/>
      <c r="K43" s="104"/>
      <c r="L43" s="105"/>
      <c r="M43" s="105"/>
      <c r="N43" s="105"/>
      <c r="O43" s="108"/>
      <c r="P43" s="109"/>
      <c r="Q43" s="109"/>
      <c r="R43" s="18"/>
      <c r="S43" s="18"/>
      <c r="T43" s="18"/>
      <c r="U43" s="19">
        <f t="shared" ref="U43:W43" si="38">(C43+F43+I43+L43+O43+R43)</f>
        <v>0</v>
      </c>
      <c r="V43" s="19">
        <f t="shared" si="38"/>
        <v>0</v>
      </c>
      <c r="W43" s="19">
        <f t="shared" si="38"/>
        <v>0</v>
      </c>
      <c r="X43" s="64">
        <f t="shared" si="1"/>
        <v>0</v>
      </c>
      <c r="Y43" s="64">
        <f t="shared" si="2"/>
        <v>0</v>
      </c>
      <c r="Z43" s="64">
        <f t="shared" si="3"/>
        <v>0</v>
      </c>
    </row>
    <row r="44" spans="1:26" ht="14.25" customHeight="1">
      <c r="A44" s="8">
        <v>37</v>
      </c>
      <c r="B44" s="9" t="s">
        <v>53</v>
      </c>
      <c r="C44" s="133"/>
      <c r="D44" s="133"/>
      <c r="E44" s="133"/>
      <c r="F44" s="116"/>
      <c r="G44" s="116"/>
      <c r="H44" s="117"/>
      <c r="I44" s="118"/>
      <c r="J44" s="104"/>
      <c r="K44" s="104"/>
      <c r="L44" s="119"/>
      <c r="M44" s="119"/>
      <c r="N44" s="119"/>
      <c r="O44" s="120"/>
      <c r="P44" s="121"/>
      <c r="Q44" s="121"/>
      <c r="R44" s="122"/>
      <c r="S44" s="18"/>
      <c r="T44" s="122"/>
      <c r="U44" s="19">
        <f t="shared" ref="U44:W44" si="39">(C44+F44+I44+L44+O44+R44)</f>
        <v>0</v>
      </c>
      <c r="V44" s="19">
        <f t="shared" si="39"/>
        <v>0</v>
      </c>
      <c r="W44" s="19">
        <f t="shared" si="39"/>
        <v>0</v>
      </c>
      <c r="X44" s="64">
        <f t="shared" si="1"/>
        <v>0</v>
      </c>
      <c r="Y44" s="64">
        <f t="shared" si="2"/>
        <v>0</v>
      </c>
      <c r="Z44" s="64">
        <f t="shared" si="3"/>
        <v>0</v>
      </c>
    </row>
    <row r="45" spans="1:26" ht="14.25" customHeight="1">
      <c r="A45" s="8">
        <v>38</v>
      </c>
      <c r="B45" s="9" t="s">
        <v>54</v>
      </c>
      <c r="C45" s="131"/>
      <c r="D45" s="131"/>
      <c r="E45" s="131"/>
      <c r="F45" s="102"/>
      <c r="G45" s="102"/>
      <c r="H45" s="102"/>
      <c r="I45" s="104"/>
      <c r="J45" s="104"/>
      <c r="K45" s="104"/>
      <c r="L45" s="105"/>
      <c r="M45" s="105"/>
      <c r="N45" s="105"/>
      <c r="O45" s="106"/>
      <c r="P45" s="107"/>
      <c r="Q45" s="107"/>
      <c r="R45" s="18"/>
      <c r="S45" s="18"/>
      <c r="T45" s="18"/>
      <c r="U45" s="19">
        <f t="shared" ref="U45:W45" si="40">(C45+F45+I45+L45+O45+R45)</f>
        <v>0</v>
      </c>
      <c r="V45" s="19">
        <f t="shared" si="40"/>
        <v>0</v>
      </c>
      <c r="W45" s="19">
        <f t="shared" si="40"/>
        <v>0</v>
      </c>
      <c r="X45" s="64">
        <f t="shared" si="1"/>
        <v>0</v>
      </c>
      <c r="Y45" s="64">
        <f t="shared" si="2"/>
        <v>0</v>
      </c>
      <c r="Z45" s="64">
        <f t="shared" si="3"/>
        <v>0</v>
      </c>
    </row>
    <row r="46" spans="1:26" ht="14.25" customHeight="1">
      <c r="A46" s="8">
        <v>39</v>
      </c>
      <c r="B46" s="9" t="s">
        <v>55</v>
      </c>
      <c r="C46" s="131"/>
      <c r="D46" s="131"/>
      <c r="E46" s="131"/>
      <c r="F46" s="102"/>
      <c r="G46" s="102"/>
      <c r="H46" s="102"/>
      <c r="I46" s="104"/>
      <c r="J46" s="104"/>
      <c r="K46" s="104"/>
      <c r="L46" s="105"/>
      <c r="M46" s="105"/>
      <c r="N46" s="105"/>
      <c r="O46" s="108"/>
      <c r="P46" s="109"/>
      <c r="Q46" s="109"/>
      <c r="R46" s="18"/>
      <c r="S46" s="18"/>
      <c r="T46" s="18"/>
      <c r="U46" s="19">
        <f t="shared" ref="U46:W46" si="41">(C46+F46+I46+L46+O46+R46)</f>
        <v>0</v>
      </c>
      <c r="V46" s="19">
        <f t="shared" si="41"/>
        <v>0</v>
      </c>
      <c r="W46" s="19">
        <f t="shared" si="41"/>
        <v>0</v>
      </c>
      <c r="X46" s="64">
        <f t="shared" si="1"/>
        <v>0</v>
      </c>
      <c r="Y46" s="64">
        <f t="shared" si="2"/>
        <v>0</v>
      </c>
      <c r="Z46" s="64">
        <f t="shared" si="3"/>
        <v>0</v>
      </c>
    </row>
    <row r="47" spans="1:26" ht="14.25" customHeight="1">
      <c r="A47" s="8">
        <v>40</v>
      </c>
      <c r="B47" s="9" t="s">
        <v>56</v>
      </c>
      <c r="C47" s="134"/>
      <c r="D47" s="134"/>
      <c r="E47" s="134"/>
      <c r="F47" s="123"/>
      <c r="G47" s="123"/>
      <c r="H47" s="123"/>
      <c r="I47" s="124"/>
      <c r="J47" s="124"/>
      <c r="K47" s="104"/>
      <c r="L47" s="125"/>
      <c r="M47" s="125"/>
      <c r="N47" s="125"/>
      <c r="O47" s="126"/>
      <c r="P47" s="127"/>
      <c r="Q47" s="127"/>
      <c r="R47" s="53"/>
      <c r="S47" s="18"/>
      <c r="T47" s="53"/>
      <c r="U47" s="19">
        <f t="shared" ref="U47:W47" si="42">(C47+F47+I47+L47+O47+R47)</f>
        <v>0</v>
      </c>
      <c r="V47" s="19">
        <f t="shared" si="42"/>
        <v>0</v>
      </c>
      <c r="W47" s="19">
        <f t="shared" si="42"/>
        <v>0</v>
      </c>
      <c r="X47" s="64">
        <f t="shared" si="1"/>
        <v>0</v>
      </c>
      <c r="Y47" s="64">
        <f t="shared" si="2"/>
        <v>0</v>
      </c>
      <c r="Z47" s="64">
        <f t="shared" si="3"/>
        <v>0</v>
      </c>
    </row>
    <row r="48" spans="1:26" ht="14.25" customHeight="1">
      <c r="A48" s="55"/>
      <c r="B48" s="6" t="s">
        <v>57</v>
      </c>
      <c r="C48" s="56"/>
      <c r="D48" s="56"/>
      <c r="E48" s="56"/>
      <c r="F48" s="56"/>
      <c r="G48" s="56"/>
      <c r="H48" s="56"/>
      <c r="I48" s="56"/>
      <c r="J48" s="56"/>
      <c r="K48" s="6"/>
      <c r="L48" s="56"/>
      <c r="M48" s="56"/>
      <c r="N48" s="56"/>
      <c r="O48" s="128"/>
      <c r="P48" s="59"/>
      <c r="Q48" s="59"/>
      <c r="R48" s="56"/>
      <c r="S48" s="6"/>
      <c r="T48" s="56"/>
      <c r="U48" s="6"/>
      <c r="V48" s="6"/>
      <c r="W48" s="6"/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134"/>
      <c r="D49" s="134"/>
      <c r="E49" s="134"/>
      <c r="F49" s="123"/>
      <c r="G49" s="123"/>
      <c r="H49" s="123"/>
      <c r="I49" s="124"/>
      <c r="J49" s="124"/>
      <c r="K49" s="104"/>
      <c r="L49" s="125"/>
      <c r="M49" s="125"/>
      <c r="N49" s="125"/>
      <c r="O49" s="126"/>
      <c r="P49" s="127"/>
      <c r="Q49" s="127"/>
      <c r="R49" s="53"/>
      <c r="S49" s="18"/>
      <c r="T49" s="53"/>
      <c r="U49" s="19">
        <f t="shared" ref="U49:W49" si="43">(C49+F49+I49+L49+O49+R49)</f>
        <v>0</v>
      </c>
      <c r="V49" s="19">
        <f t="shared" si="43"/>
        <v>0</v>
      </c>
      <c r="W49" s="19">
        <f t="shared" si="43"/>
        <v>0</v>
      </c>
      <c r="X49" s="64">
        <f t="shared" ref="X49:X90" si="44">(U49*100/25)</f>
        <v>0</v>
      </c>
      <c r="Y49" s="64">
        <f t="shared" ref="Y49:Y90" si="45">(V49*100/14)</f>
        <v>0</v>
      </c>
      <c r="Z49" s="64">
        <f t="shared" ref="Z49:Z90" si="46">(W49*100/4)</f>
        <v>0</v>
      </c>
    </row>
    <row r="50" spans="1:26" ht="14.25" customHeight="1">
      <c r="A50" s="8">
        <v>42</v>
      </c>
      <c r="B50" s="9" t="s">
        <v>59</v>
      </c>
      <c r="C50" s="134"/>
      <c r="D50" s="134"/>
      <c r="E50" s="134"/>
      <c r="F50" s="123"/>
      <c r="G50" s="123"/>
      <c r="H50" s="123"/>
      <c r="I50" s="124"/>
      <c r="J50" s="124"/>
      <c r="K50" s="104"/>
      <c r="L50" s="125"/>
      <c r="M50" s="125"/>
      <c r="N50" s="125"/>
      <c r="O50" s="126"/>
      <c r="P50" s="127"/>
      <c r="Q50" s="127"/>
      <c r="R50" s="53"/>
      <c r="S50" s="18"/>
      <c r="T50" s="53"/>
      <c r="U50" s="19">
        <f t="shared" ref="U50:W50" si="47">(C50+F50+I50+L50+O50+R50)</f>
        <v>0</v>
      </c>
      <c r="V50" s="19">
        <f t="shared" si="47"/>
        <v>0</v>
      </c>
      <c r="W50" s="19">
        <f t="shared" si="47"/>
        <v>0</v>
      </c>
      <c r="X50" s="64">
        <f t="shared" si="44"/>
        <v>0</v>
      </c>
      <c r="Y50" s="64">
        <f t="shared" si="45"/>
        <v>0</v>
      </c>
      <c r="Z50" s="64">
        <f t="shared" si="46"/>
        <v>0</v>
      </c>
    </row>
    <row r="51" spans="1:26" ht="14.25" customHeight="1">
      <c r="A51" s="8">
        <v>43</v>
      </c>
      <c r="B51" s="9" t="s">
        <v>60</v>
      </c>
      <c r="C51" s="134"/>
      <c r="D51" s="134"/>
      <c r="E51" s="134"/>
      <c r="F51" s="123"/>
      <c r="G51" s="123"/>
      <c r="H51" s="123"/>
      <c r="I51" s="124"/>
      <c r="J51" s="124"/>
      <c r="K51" s="104"/>
      <c r="L51" s="125"/>
      <c r="M51" s="125"/>
      <c r="N51" s="125"/>
      <c r="O51" s="126"/>
      <c r="P51" s="127"/>
      <c r="Q51" s="127"/>
      <c r="R51" s="53"/>
      <c r="S51" s="18"/>
      <c r="T51" s="53"/>
      <c r="U51" s="19">
        <f t="shared" ref="U51:W51" si="48">(C51+F51+I51+L51+O51+R51)</f>
        <v>0</v>
      </c>
      <c r="V51" s="19">
        <f t="shared" si="48"/>
        <v>0</v>
      </c>
      <c r="W51" s="19">
        <f t="shared" si="48"/>
        <v>0</v>
      </c>
      <c r="X51" s="64">
        <f t="shared" si="44"/>
        <v>0</v>
      </c>
      <c r="Y51" s="64">
        <f t="shared" si="45"/>
        <v>0</v>
      </c>
      <c r="Z51" s="64">
        <f t="shared" si="46"/>
        <v>0</v>
      </c>
    </row>
    <row r="52" spans="1:26" ht="14.25" customHeight="1">
      <c r="A52" s="8">
        <v>44</v>
      </c>
      <c r="B52" s="9" t="s">
        <v>61</v>
      </c>
      <c r="C52" s="134"/>
      <c r="D52" s="134"/>
      <c r="E52" s="134"/>
      <c r="F52" s="123"/>
      <c r="G52" s="123"/>
      <c r="H52" s="123"/>
      <c r="I52" s="124"/>
      <c r="J52" s="124"/>
      <c r="K52" s="104"/>
      <c r="L52" s="125"/>
      <c r="M52" s="125"/>
      <c r="N52" s="125"/>
      <c r="O52" s="126"/>
      <c r="P52" s="127"/>
      <c r="Q52" s="127"/>
      <c r="R52" s="53"/>
      <c r="S52" s="18"/>
      <c r="T52" s="53"/>
      <c r="U52" s="19">
        <f t="shared" ref="U52:W52" si="49">(C52+F52+I52+L52+O52+R52)</f>
        <v>0</v>
      </c>
      <c r="V52" s="19">
        <f t="shared" si="49"/>
        <v>0</v>
      </c>
      <c r="W52" s="19">
        <f t="shared" si="49"/>
        <v>0</v>
      </c>
      <c r="X52" s="64">
        <f t="shared" si="44"/>
        <v>0</v>
      </c>
      <c r="Y52" s="64">
        <f t="shared" si="45"/>
        <v>0</v>
      </c>
      <c r="Z52" s="64">
        <f t="shared" si="46"/>
        <v>0</v>
      </c>
    </row>
    <row r="53" spans="1:26" ht="14.25" customHeight="1">
      <c r="A53" s="8">
        <v>45</v>
      </c>
      <c r="B53" s="9" t="s">
        <v>62</v>
      </c>
      <c r="C53" s="134"/>
      <c r="D53" s="134"/>
      <c r="E53" s="134"/>
      <c r="F53" s="123"/>
      <c r="G53" s="123"/>
      <c r="H53" s="123"/>
      <c r="I53" s="124"/>
      <c r="J53" s="124"/>
      <c r="K53" s="104"/>
      <c r="L53" s="125"/>
      <c r="M53" s="125"/>
      <c r="N53" s="125"/>
      <c r="O53" s="126"/>
      <c r="P53" s="127"/>
      <c r="Q53" s="127"/>
      <c r="R53" s="53"/>
      <c r="S53" s="18"/>
      <c r="T53" s="53"/>
      <c r="U53" s="19">
        <f t="shared" ref="U53:W53" si="50">(C53+F53+I53+L53+O53+R53)</f>
        <v>0</v>
      </c>
      <c r="V53" s="19">
        <f t="shared" si="50"/>
        <v>0</v>
      </c>
      <c r="W53" s="19">
        <f t="shared" si="50"/>
        <v>0</v>
      </c>
      <c r="X53" s="64">
        <f t="shared" si="44"/>
        <v>0</v>
      </c>
      <c r="Y53" s="64">
        <f t="shared" si="45"/>
        <v>0</v>
      </c>
      <c r="Z53" s="64">
        <f t="shared" si="46"/>
        <v>0</v>
      </c>
    </row>
    <row r="54" spans="1:26" ht="14.25" customHeight="1">
      <c r="A54" s="8">
        <v>46</v>
      </c>
      <c r="B54" s="9" t="s">
        <v>63</v>
      </c>
      <c r="C54" s="134"/>
      <c r="D54" s="134"/>
      <c r="E54" s="134"/>
      <c r="F54" s="123"/>
      <c r="G54" s="123"/>
      <c r="H54" s="123"/>
      <c r="I54" s="124"/>
      <c r="J54" s="124"/>
      <c r="K54" s="104"/>
      <c r="L54" s="125"/>
      <c r="M54" s="125"/>
      <c r="N54" s="125"/>
      <c r="O54" s="126"/>
      <c r="P54" s="127"/>
      <c r="Q54" s="127"/>
      <c r="R54" s="53"/>
      <c r="S54" s="53"/>
      <c r="T54" s="53"/>
      <c r="U54" s="19">
        <f t="shared" ref="U54:W54" si="51">(C54+F54+I54+L54+O54+R54)</f>
        <v>0</v>
      </c>
      <c r="V54" s="19">
        <f t="shared" si="51"/>
        <v>0</v>
      </c>
      <c r="W54" s="19">
        <f t="shared" si="51"/>
        <v>0</v>
      </c>
      <c r="X54" s="64">
        <f t="shared" si="44"/>
        <v>0</v>
      </c>
      <c r="Y54" s="64">
        <f t="shared" si="45"/>
        <v>0</v>
      </c>
      <c r="Z54" s="64">
        <f t="shared" si="46"/>
        <v>0</v>
      </c>
    </row>
    <row r="55" spans="1:26" ht="14.25" customHeight="1">
      <c r="A55" s="8">
        <v>47</v>
      </c>
      <c r="B55" s="9" t="s">
        <v>64</v>
      </c>
      <c r="C55" s="134"/>
      <c r="D55" s="134"/>
      <c r="E55" s="134"/>
      <c r="F55" s="123"/>
      <c r="G55" s="123"/>
      <c r="H55" s="123"/>
      <c r="I55" s="124"/>
      <c r="J55" s="124"/>
      <c r="K55" s="104"/>
      <c r="L55" s="125"/>
      <c r="M55" s="125"/>
      <c r="N55" s="125"/>
      <c r="O55" s="126"/>
      <c r="P55" s="127"/>
      <c r="Q55" s="127"/>
      <c r="R55" s="53"/>
      <c r="S55" s="53"/>
      <c r="T55" s="53"/>
      <c r="U55" s="19">
        <f t="shared" ref="U55:W55" si="52">(C55+F55+I55+L55+O55+R55)</f>
        <v>0</v>
      </c>
      <c r="V55" s="19">
        <f t="shared" si="52"/>
        <v>0</v>
      </c>
      <c r="W55" s="19">
        <f t="shared" si="52"/>
        <v>0</v>
      </c>
      <c r="X55" s="64">
        <f t="shared" si="44"/>
        <v>0</v>
      </c>
      <c r="Y55" s="64">
        <f t="shared" si="45"/>
        <v>0</v>
      </c>
      <c r="Z55" s="64">
        <f t="shared" si="46"/>
        <v>0</v>
      </c>
    </row>
    <row r="56" spans="1:26" ht="14.25" customHeight="1">
      <c r="A56" s="8">
        <v>48</v>
      </c>
      <c r="B56" s="9" t="s">
        <v>65</v>
      </c>
      <c r="C56" s="134"/>
      <c r="D56" s="134"/>
      <c r="E56" s="134"/>
      <c r="F56" s="123"/>
      <c r="G56" s="123"/>
      <c r="H56" s="123"/>
      <c r="I56" s="124"/>
      <c r="J56" s="124"/>
      <c r="K56" s="104"/>
      <c r="L56" s="125"/>
      <c r="M56" s="125"/>
      <c r="N56" s="125"/>
      <c r="O56" s="126"/>
      <c r="P56" s="127"/>
      <c r="Q56" s="127"/>
      <c r="R56" s="53"/>
      <c r="S56" s="53"/>
      <c r="T56" s="53"/>
      <c r="U56" s="19">
        <f t="shared" ref="U56:W56" si="53">(C56+F56+I56+L56+O56+R56)</f>
        <v>0</v>
      </c>
      <c r="V56" s="19">
        <f t="shared" si="53"/>
        <v>0</v>
      </c>
      <c r="W56" s="19">
        <f t="shared" si="53"/>
        <v>0</v>
      </c>
      <c r="X56" s="64">
        <f t="shared" si="44"/>
        <v>0</v>
      </c>
      <c r="Y56" s="64">
        <f t="shared" si="45"/>
        <v>0</v>
      </c>
      <c r="Z56" s="64">
        <f t="shared" si="46"/>
        <v>0</v>
      </c>
    </row>
    <row r="57" spans="1:26" ht="14.25" customHeight="1">
      <c r="A57" s="8">
        <v>49</v>
      </c>
      <c r="B57" s="9" t="s">
        <v>66</v>
      </c>
      <c r="C57" s="134"/>
      <c r="D57" s="134"/>
      <c r="E57" s="134"/>
      <c r="F57" s="123"/>
      <c r="G57" s="123"/>
      <c r="H57" s="123"/>
      <c r="I57" s="124"/>
      <c r="J57" s="124"/>
      <c r="K57" s="104"/>
      <c r="L57" s="125"/>
      <c r="M57" s="125"/>
      <c r="N57" s="125"/>
      <c r="O57" s="126"/>
      <c r="P57" s="127"/>
      <c r="Q57" s="127"/>
      <c r="R57" s="53"/>
      <c r="S57" s="53"/>
      <c r="T57" s="53"/>
      <c r="U57" s="19">
        <f t="shared" ref="U57:W57" si="54">(C57+F57+I57+L57+O57+R57)</f>
        <v>0</v>
      </c>
      <c r="V57" s="19">
        <f t="shared" si="54"/>
        <v>0</v>
      </c>
      <c r="W57" s="19">
        <f t="shared" si="54"/>
        <v>0</v>
      </c>
      <c r="X57" s="64">
        <f t="shared" si="44"/>
        <v>0</v>
      </c>
      <c r="Y57" s="64">
        <f t="shared" si="45"/>
        <v>0</v>
      </c>
      <c r="Z57" s="64">
        <f t="shared" si="46"/>
        <v>0</v>
      </c>
    </row>
    <row r="58" spans="1:26" ht="14.25" customHeight="1">
      <c r="A58" s="8">
        <v>50</v>
      </c>
      <c r="B58" s="9" t="s">
        <v>67</v>
      </c>
      <c r="C58" s="134"/>
      <c r="D58" s="134"/>
      <c r="E58" s="134"/>
      <c r="F58" s="123"/>
      <c r="G58" s="123"/>
      <c r="H58" s="123"/>
      <c r="I58" s="124"/>
      <c r="J58" s="124"/>
      <c r="K58" s="104"/>
      <c r="L58" s="125"/>
      <c r="M58" s="125"/>
      <c r="N58" s="125"/>
      <c r="O58" s="126"/>
      <c r="P58" s="127"/>
      <c r="Q58" s="127"/>
      <c r="R58" s="53"/>
      <c r="S58" s="53"/>
      <c r="T58" s="53"/>
      <c r="U58" s="19">
        <f t="shared" ref="U58:W58" si="55">(C58+F58+I58+L58+O58+R58)</f>
        <v>0</v>
      </c>
      <c r="V58" s="19">
        <f t="shared" si="55"/>
        <v>0</v>
      </c>
      <c r="W58" s="19">
        <f t="shared" si="55"/>
        <v>0</v>
      </c>
      <c r="X58" s="64">
        <f t="shared" si="44"/>
        <v>0</v>
      </c>
      <c r="Y58" s="64">
        <f t="shared" si="45"/>
        <v>0</v>
      </c>
      <c r="Z58" s="64">
        <f t="shared" si="46"/>
        <v>0</v>
      </c>
    </row>
    <row r="59" spans="1:26" ht="14.25" customHeight="1">
      <c r="A59" s="8">
        <v>51</v>
      </c>
      <c r="B59" s="9" t="s">
        <v>68</v>
      </c>
      <c r="C59" s="134"/>
      <c r="D59" s="134"/>
      <c r="E59" s="134"/>
      <c r="F59" s="123"/>
      <c r="G59" s="123"/>
      <c r="H59" s="123"/>
      <c r="I59" s="124"/>
      <c r="J59" s="124"/>
      <c r="K59" s="104"/>
      <c r="L59" s="125"/>
      <c r="M59" s="125"/>
      <c r="N59" s="125"/>
      <c r="O59" s="126"/>
      <c r="P59" s="127"/>
      <c r="Q59" s="127"/>
      <c r="R59" s="53"/>
      <c r="S59" s="53"/>
      <c r="T59" s="53"/>
      <c r="U59" s="19">
        <f t="shared" ref="U59:W59" si="56">(C59+F59+I59+L59+O59+R59)</f>
        <v>0</v>
      </c>
      <c r="V59" s="19">
        <f t="shared" si="56"/>
        <v>0</v>
      </c>
      <c r="W59" s="19">
        <f t="shared" si="56"/>
        <v>0</v>
      </c>
      <c r="X59" s="64">
        <f t="shared" si="44"/>
        <v>0</v>
      </c>
      <c r="Y59" s="64">
        <f t="shared" si="45"/>
        <v>0</v>
      </c>
      <c r="Z59" s="64">
        <f t="shared" si="46"/>
        <v>0</v>
      </c>
    </row>
    <row r="60" spans="1:26" ht="14.25" customHeight="1">
      <c r="A60" s="8">
        <v>52</v>
      </c>
      <c r="B60" s="9" t="s">
        <v>69</v>
      </c>
      <c r="C60" s="134"/>
      <c r="D60" s="134"/>
      <c r="E60" s="134"/>
      <c r="F60" s="123"/>
      <c r="G60" s="123"/>
      <c r="H60" s="123"/>
      <c r="I60" s="124"/>
      <c r="J60" s="124"/>
      <c r="K60" s="104"/>
      <c r="L60" s="125"/>
      <c r="M60" s="125"/>
      <c r="N60" s="125"/>
      <c r="O60" s="126"/>
      <c r="P60" s="127"/>
      <c r="Q60" s="127"/>
      <c r="R60" s="53"/>
      <c r="S60" s="53"/>
      <c r="T60" s="53"/>
      <c r="U60" s="19">
        <f t="shared" ref="U60:W60" si="57">(C60+F60+I60+L60+O60+R60)</f>
        <v>0</v>
      </c>
      <c r="V60" s="19">
        <f t="shared" si="57"/>
        <v>0</v>
      </c>
      <c r="W60" s="19">
        <f t="shared" si="57"/>
        <v>0</v>
      </c>
      <c r="X60" s="64">
        <f t="shared" si="44"/>
        <v>0</v>
      </c>
      <c r="Y60" s="64">
        <f t="shared" si="45"/>
        <v>0</v>
      </c>
      <c r="Z60" s="64">
        <f t="shared" si="46"/>
        <v>0</v>
      </c>
    </row>
    <row r="61" spans="1:26" ht="14.25" customHeight="1">
      <c r="A61" s="8">
        <v>53</v>
      </c>
      <c r="B61" s="9" t="s">
        <v>70</v>
      </c>
      <c r="C61" s="134"/>
      <c r="D61" s="134"/>
      <c r="E61" s="134"/>
      <c r="F61" s="123"/>
      <c r="G61" s="123"/>
      <c r="H61" s="123"/>
      <c r="I61" s="124"/>
      <c r="J61" s="124"/>
      <c r="K61" s="104"/>
      <c r="L61" s="125"/>
      <c r="M61" s="125"/>
      <c r="N61" s="125"/>
      <c r="O61" s="126"/>
      <c r="P61" s="127"/>
      <c r="Q61" s="127"/>
      <c r="R61" s="53"/>
      <c r="S61" s="53"/>
      <c r="T61" s="53"/>
      <c r="U61" s="19">
        <f t="shared" ref="U61:W61" si="58">(C61+F61+I61+L61+O61+R61)</f>
        <v>0</v>
      </c>
      <c r="V61" s="19">
        <f t="shared" si="58"/>
        <v>0</v>
      </c>
      <c r="W61" s="19">
        <f t="shared" si="58"/>
        <v>0</v>
      </c>
      <c r="X61" s="64">
        <f t="shared" si="44"/>
        <v>0</v>
      </c>
      <c r="Y61" s="64">
        <f t="shared" si="45"/>
        <v>0</v>
      </c>
      <c r="Z61" s="64">
        <f t="shared" si="46"/>
        <v>0</v>
      </c>
    </row>
    <row r="62" spans="1:26" ht="14.25" customHeight="1">
      <c r="A62" s="8">
        <v>54</v>
      </c>
      <c r="B62" s="9" t="s">
        <v>71</v>
      </c>
      <c r="C62" s="134"/>
      <c r="D62" s="134"/>
      <c r="E62" s="134"/>
      <c r="F62" s="123"/>
      <c r="G62" s="123"/>
      <c r="H62" s="123"/>
      <c r="I62" s="124"/>
      <c r="J62" s="124"/>
      <c r="K62" s="104"/>
      <c r="L62" s="125"/>
      <c r="M62" s="125"/>
      <c r="N62" s="125"/>
      <c r="O62" s="126"/>
      <c r="P62" s="127"/>
      <c r="Q62" s="127"/>
      <c r="R62" s="53"/>
      <c r="S62" s="53"/>
      <c r="T62" s="53"/>
      <c r="U62" s="19">
        <f t="shared" ref="U62:W62" si="59">(C62+F62+I62+L62+O62+R62)</f>
        <v>0</v>
      </c>
      <c r="V62" s="19">
        <f t="shared" si="59"/>
        <v>0</v>
      </c>
      <c r="W62" s="19">
        <f t="shared" si="59"/>
        <v>0</v>
      </c>
      <c r="X62" s="64">
        <f t="shared" si="44"/>
        <v>0</v>
      </c>
      <c r="Y62" s="64">
        <f t="shared" si="45"/>
        <v>0</v>
      </c>
      <c r="Z62" s="64">
        <f t="shared" si="46"/>
        <v>0</v>
      </c>
    </row>
    <row r="63" spans="1:26" ht="14.25" customHeight="1">
      <c r="A63" s="8">
        <v>55</v>
      </c>
      <c r="B63" s="9" t="s">
        <v>72</v>
      </c>
      <c r="C63" s="134"/>
      <c r="D63" s="134"/>
      <c r="E63" s="134"/>
      <c r="F63" s="123"/>
      <c r="G63" s="123"/>
      <c r="H63" s="123"/>
      <c r="I63" s="124"/>
      <c r="J63" s="124"/>
      <c r="K63" s="104"/>
      <c r="L63" s="125"/>
      <c r="M63" s="125"/>
      <c r="N63" s="125"/>
      <c r="O63" s="126"/>
      <c r="P63" s="127"/>
      <c r="Q63" s="127"/>
      <c r="R63" s="53"/>
      <c r="S63" s="53"/>
      <c r="T63" s="53"/>
      <c r="U63" s="19">
        <f t="shared" ref="U63:W63" si="60">(C63+F63+I63+L63+O63+R63)</f>
        <v>0</v>
      </c>
      <c r="V63" s="19">
        <f t="shared" si="60"/>
        <v>0</v>
      </c>
      <c r="W63" s="19">
        <f t="shared" si="60"/>
        <v>0</v>
      </c>
      <c r="X63" s="64">
        <f t="shared" si="44"/>
        <v>0</v>
      </c>
      <c r="Y63" s="64">
        <f t="shared" si="45"/>
        <v>0</v>
      </c>
      <c r="Z63" s="64">
        <f t="shared" si="46"/>
        <v>0</v>
      </c>
    </row>
    <row r="64" spans="1:26" ht="14.25" customHeight="1">
      <c r="A64" s="8">
        <v>56</v>
      </c>
      <c r="B64" s="9" t="s">
        <v>73</v>
      </c>
      <c r="C64" s="134"/>
      <c r="D64" s="134"/>
      <c r="E64" s="134"/>
      <c r="F64" s="123"/>
      <c r="G64" s="123"/>
      <c r="H64" s="123"/>
      <c r="I64" s="124"/>
      <c r="J64" s="124"/>
      <c r="K64" s="104"/>
      <c r="L64" s="125"/>
      <c r="M64" s="125"/>
      <c r="N64" s="125"/>
      <c r="O64" s="126"/>
      <c r="P64" s="127"/>
      <c r="Q64" s="127"/>
      <c r="R64" s="53"/>
      <c r="S64" s="53"/>
      <c r="T64" s="53"/>
      <c r="U64" s="19">
        <f t="shared" ref="U64:W64" si="61">(C64+F64+I64+L64+O64+R64)</f>
        <v>0</v>
      </c>
      <c r="V64" s="19">
        <f t="shared" si="61"/>
        <v>0</v>
      </c>
      <c r="W64" s="19">
        <f t="shared" si="61"/>
        <v>0</v>
      </c>
      <c r="X64" s="64">
        <f t="shared" si="44"/>
        <v>0</v>
      </c>
      <c r="Y64" s="64">
        <f t="shared" si="45"/>
        <v>0</v>
      </c>
      <c r="Z64" s="64">
        <f t="shared" si="46"/>
        <v>0</v>
      </c>
    </row>
    <row r="65" spans="1:26" ht="14.25" customHeight="1">
      <c r="A65" s="8">
        <v>57</v>
      </c>
      <c r="B65" s="9" t="s">
        <v>74</v>
      </c>
      <c r="C65" s="134"/>
      <c r="D65" s="134"/>
      <c r="E65" s="134"/>
      <c r="F65" s="123"/>
      <c r="G65" s="123"/>
      <c r="H65" s="123"/>
      <c r="I65" s="124"/>
      <c r="J65" s="124"/>
      <c r="K65" s="104"/>
      <c r="L65" s="125"/>
      <c r="M65" s="125"/>
      <c r="N65" s="125"/>
      <c r="O65" s="126"/>
      <c r="P65" s="127"/>
      <c r="Q65" s="127"/>
      <c r="R65" s="53"/>
      <c r="S65" s="53"/>
      <c r="T65" s="53"/>
      <c r="U65" s="19">
        <f t="shared" ref="U65:W65" si="62">(C65+F65+I65+L65+O65+R65)</f>
        <v>0</v>
      </c>
      <c r="V65" s="19">
        <f t="shared" si="62"/>
        <v>0</v>
      </c>
      <c r="W65" s="19">
        <f t="shared" si="62"/>
        <v>0</v>
      </c>
      <c r="X65" s="64">
        <f t="shared" si="44"/>
        <v>0</v>
      </c>
      <c r="Y65" s="64">
        <f t="shared" si="45"/>
        <v>0</v>
      </c>
      <c r="Z65" s="64">
        <f t="shared" si="46"/>
        <v>0</v>
      </c>
    </row>
    <row r="66" spans="1:26" ht="14.25" customHeight="1">
      <c r="A66" s="8">
        <v>58</v>
      </c>
      <c r="B66" s="9" t="s">
        <v>75</v>
      </c>
      <c r="C66" s="134"/>
      <c r="D66" s="134"/>
      <c r="E66" s="134"/>
      <c r="F66" s="123"/>
      <c r="G66" s="123"/>
      <c r="H66" s="123"/>
      <c r="I66" s="124"/>
      <c r="J66" s="124"/>
      <c r="K66" s="104"/>
      <c r="L66" s="125"/>
      <c r="M66" s="125"/>
      <c r="N66" s="125"/>
      <c r="O66" s="126"/>
      <c r="P66" s="127"/>
      <c r="Q66" s="127"/>
      <c r="R66" s="53"/>
      <c r="S66" s="53"/>
      <c r="T66" s="53"/>
      <c r="U66" s="19">
        <f t="shared" ref="U66:W66" si="63">(C66+F66+I66+L66+O66+R66)</f>
        <v>0</v>
      </c>
      <c r="V66" s="19">
        <f t="shared" si="63"/>
        <v>0</v>
      </c>
      <c r="W66" s="19">
        <f t="shared" si="63"/>
        <v>0</v>
      </c>
      <c r="X66" s="64">
        <f t="shared" si="44"/>
        <v>0</v>
      </c>
      <c r="Y66" s="64">
        <f t="shared" si="45"/>
        <v>0</v>
      </c>
      <c r="Z66" s="64">
        <f t="shared" si="46"/>
        <v>0</v>
      </c>
    </row>
    <row r="67" spans="1:26" ht="14.25" customHeight="1">
      <c r="A67" s="8">
        <v>59</v>
      </c>
      <c r="B67" s="9" t="s">
        <v>76</v>
      </c>
      <c r="C67" s="133"/>
      <c r="D67" s="133"/>
      <c r="E67" s="133"/>
      <c r="F67" s="116"/>
      <c r="G67" s="116"/>
      <c r="H67" s="117"/>
      <c r="I67" s="118"/>
      <c r="J67" s="104"/>
      <c r="K67" s="104"/>
      <c r="L67" s="119"/>
      <c r="M67" s="119"/>
      <c r="N67" s="119"/>
      <c r="O67" s="120"/>
      <c r="P67" s="121"/>
      <c r="Q67" s="121"/>
      <c r="R67" s="122"/>
      <c r="S67" s="18"/>
      <c r="T67" s="122"/>
      <c r="U67" s="19">
        <f t="shared" ref="U67:W67" si="64">(C67+F67+I67+L67+O67+R67)</f>
        <v>0</v>
      </c>
      <c r="V67" s="19">
        <f t="shared" si="64"/>
        <v>0</v>
      </c>
      <c r="W67" s="19">
        <f t="shared" si="64"/>
        <v>0</v>
      </c>
      <c r="X67" s="64">
        <f t="shared" si="44"/>
        <v>0</v>
      </c>
      <c r="Y67" s="64">
        <f t="shared" si="45"/>
        <v>0</v>
      </c>
      <c r="Z67" s="64">
        <f t="shared" si="46"/>
        <v>0</v>
      </c>
    </row>
    <row r="68" spans="1:26" ht="14.25" customHeight="1">
      <c r="A68" s="8">
        <v>60</v>
      </c>
      <c r="B68" s="9" t="s">
        <v>77</v>
      </c>
      <c r="C68" s="131"/>
      <c r="D68" s="131"/>
      <c r="E68" s="131"/>
      <c r="F68" s="102"/>
      <c r="G68" s="102"/>
      <c r="H68" s="102"/>
      <c r="I68" s="104"/>
      <c r="J68" s="104"/>
      <c r="K68" s="104"/>
      <c r="L68" s="105"/>
      <c r="M68" s="105"/>
      <c r="N68" s="105"/>
      <c r="O68" s="106"/>
      <c r="P68" s="107"/>
      <c r="Q68" s="107"/>
      <c r="R68" s="18"/>
      <c r="S68" s="18"/>
      <c r="T68" s="18"/>
      <c r="U68" s="19">
        <f t="shared" ref="U68:W68" si="65">(C68+F68+I68+L68+O68+R68)</f>
        <v>0</v>
      </c>
      <c r="V68" s="19">
        <f t="shared" si="65"/>
        <v>0</v>
      </c>
      <c r="W68" s="19">
        <f t="shared" si="65"/>
        <v>0</v>
      </c>
      <c r="X68" s="64">
        <f t="shared" si="44"/>
        <v>0</v>
      </c>
      <c r="Y68" s="64">
        <f t="shared" si="45"/>
        <v>0</v>
      </c>
      <c r="Z68" s="64">
        <f t="shared" si="46"/>
        <v>0</v>
      </c>
    </row>
    <row r="69" spans="1:26" ht="14.25" customHeight="1">
      <c r="A69" s="8">
        <v>61</v>
      </c>
      <c r="B69" s="9" t="s">
        <v>78</v>
      </c>
      <c r="C69" s="131"/>
      <c r="D69" s="131"/>
      <c r="E69" s="131"/>
      <c r="F69" s="102"/>
      <c r="G69" s="102"/>
      <c r="H69" s="102"/>
      <c r="I69" s="104"/>
      <c r="J69" s="104"/>
      <c r="K69" s="104"/>
      <c r="L69" s="105"/>
      <c r="M69" s="105"/>
      <c r="N69" s="105"/>
      <c r="O69" s="108"/>
      <c r="P69" s="109"/>
      <c r="Q69" s="109"/>
      <c r="R69" s="18"/>
      <c r="S69" s="18"/>
      <c r="T69" s="18"/>
      <c r="U69" s="19">
        <f t="shared" ref="U69:W69" si="66">(C69+F69+I69+L69+O69+R69)</f>
        <v>0</v>
      </c>
      <c r="V69" s="19">
        <f t="shared" si="66"/>
        <v>0</v>
      </c>
      <c r="W69" s="19">
        <f t="shared" si="66"/>
        <v>0</v>
      </c>
      <c r="X69" s="64">
        <f t="shared" si="44"/>
        <v>0</v>
      </c>
      <c r="Y69" s="64">
        <f t="shared" si="45"/>
        <v>0</v>
      </c>
      <c r="Z69" s="64">
        <f t="shared" si="46"/>
        <v>0</v>
      </c>
    </row>
    <row r="70" spans="1:26" ht="14.25" customHeight="1">
      <c r="A70" s="8">
        <v>62</v>
      </c>
      <c r="B70" s="9" t="s">
        <v>79</v>
      </c>
      <c r="C70" s="134"/>
      <c r="D70" s="134"/>
      <c r="E70" s="134"/>
      <c r="F70" s="123"/>
      <c r="G70" s="123"/>
      <c r="H70" s="123"/>
      <c r="I70" s="124"/>
      <c r="J70" s="124"/>
      <c r="K70" s="104"/>
      <c r="L70" s="125"/>
      <c r="M70" s="125"/>
      <c r="N70" s="125"/>
      <c r="O70" s="126"/>
      <c r="P70" s="127"/>
      <c r="Q70" s="127"/>
      <c r="R70" s="53"/>
      <c r="S70" s="18"/>
      <c r="T70" s="53"/>
      <c r="U70" s="19">
        <f t="shared" ref="U70:W70" si="67">(C70+F70+I70+L70+O70+R70)</f>
        <v>0</v>
      </c>
      <c r="V70" s="19">
        <f t="shared" si="67"/>
        <v>0</v>
      </c>
      <c r="W70" s="19">
        <f t="shared" si="67"/>
        <v>0</v>
      </c>
      <c r="X70" s="64">
        <f t="shared" si="44"/>
        <v>0</v>
      </c>
      <c r="Y70" s="64">
        <f t="shared" si="45"/>
        <v>0</v>
      </c>
      <c r="Z70" s="64">
        <f t="shared" si="46"/>
        <v>0</v>
      </c>
    </row>
    <row r="71" spans="1:26" ht="14.25" customHeight="1">
      <c r="A71" s="8">
        <v>63</v>
      </c>
      <c r="B71" s="9" t="s">
        <v>80</v>
      </c>
      <c r="C71" s="134"/>
      <c r="D71" s="134"/>
      <c r="E71" s="134"/>
      <c r="F71" s="123"/>
      <c r="G71" s="123"/>
      <c r="H71" s="123"/>
      <c r="I71" s="124"/>
      <c r="J71" s="124"/>
      <c r="K71" s="104"/>
      <c r="L71" s="125"/>
      <c r="M71" s="125"/>
      <c r="N71" s="125"/>
      <c r="O71" s="126"/>
      <c r="P71" s="127"/>
      <c r="Q71" s="127"/>
      <c r="R71" s="53"/>
      <c r="S71" s="18"/>
      <c r="T71" s="53"/>
      <c r="U71" s="19">
        <f t="shared" ref="U71:W71" si="68">(C71+F71+I71+L71+O71+R71)</f>
        <v>0</v>
      </c>
      <c r="V71" s="19">
        <f t="shared" si="68"/>
        <v>0</v>
      </c>
      <c r="W71" s="19">
        <f t="shared" si="68"/>
        <v>0</v>
      </c>
      <c r="X71" s="64">
        <f t="shared" si="44"/>
        <v>0</v>
      </c>
      <c r="Y71" s="64">
        <f t="shared" si="45"/>
        <v>0</v>
      </c>
      <c r="Z71" s="64">
        <f t="shared" si="46"/>
        <v>0</v>
      </c>
    </row>
    <row r="72" spans="1:26" ht="14.25" customHeight="1">
      <c r="A72" s="8">
        <v>64</v>
      </c>
      <c r="B72" s="9" t="s">
        <v>81</v>
      </c>
      <c r="C72" s="134"/>
      <c r="D72" s="134"/>
      <c r="E72" s="134"/>
      <c r="F72" s="123"/>
      <c r="G72" s="123"/>
      <c r="H72" s="123"/>
      <c r="I72" s="124"/>
      <c r="J72" s="124"/>
      <c r="K72" s="104"/>
      <c r="L72" s="125"/>
      <c r="M72" s="125"/>
      <c r="N72" s="125"/>
      <c r="O72" s="126"/>
      <c r="P72" s="127"/>
      <c r="Q72" s="127"/>
      <c r="R72" s="53"/>
      <c r="S72" s="18"/>
      <c r="T72" s="53"/>
      <c r="U72" s="19">
        <f t="shared" ref="U72:W72" si="69">(C72+F72+I72+L72+O72+R72)</f>
        <v>0</v>
      </c>
      <c r="V72" s="19">
        <f t="shared" si="69"/>
        <v>0</v>
      </c>
      <c r="W72" s="19">
        <f t="shared" si="69"/>
        <v>0</v>
      </c>
      <c r="X72" s="64">
        <f t="shared" si="44"/>
        <v>0</v>
      </c>
      <c r="Y72" s="64">
        <f t="shared" si="45"/>
        <v>0</v>
      </c>
      <c r="Z72" s="64">
        <f t="shared" si="46"/>
        <v>0</v>
      </c>
    </row>
    <row r="73" spans="1:26" ht="14.25" customHeight="1">
      <c r="A73" s="8">
        <v>65</v>
      </c>
      <c r="B73" s="9" t="s">
        <v>82</v>
      </c>
      <c r="C73" s="134"/>
      <c r="D73" s="134"/>
      <c r="E73" s="134"/>
      <c r="F73" s="123"/>
      <c r="G73" s="123"/>
      <c r="H73" s="123"/>
      <c r="I73" s="124"/>
      <c r="J73" s="124"/>
      <c r="K73" s="104"/>
      <c r="L73" s="125"/>
      <c r="M73" s="125"/>
      <c r="N73" s="125"/>
      <c r="O73" s="126"/>
      <c r="P73" s="127"/>
      <c r="Q73" s="127"/>
      <c r="R73" s="53"/>
      <c r="S73" s="18"/>
      <c r="T73" s="53"/>
      <c r="U73" s="19">
        <f t="shared" ref="U73:W73" si="70">(C73+F73+I73+L73+O73+R73)</f>
        <v>0</v>
      </c>
      <c r="V73" s="19">
        <f t="shared" si="70"/>
        <v>0</v>
      </c>
      <c r="W73" s="19">
        <f t="shared" si="70"/>
        <v>0</v>
      </c>
      <c r="X73" s="64">
        <f t="shared" si="44"/>
        <v>0</v>
      </c>
      <c r="Y73" s="64">
        <f t="shared" si="45"/>
        <v>0</v>
      </c>
      <c r="Z73" s="64">
        <f t="shared" si="46"/>
        <v>0</v>
      </c>
    </row>
    <row r="74" spans="1:26" ht="14.25" customHeight="1">
      <c r="A74" s="8">
        <v>66</v>
      </c>
      <c r="B74" s="9" t="s">
        <v>83</v>
      </c>
      <c r="C74" s="134"/>
      <c r="D74" s="134"/>
      <c r="E74" s="134"/>
      <c r="F74" s="123"/>
      <c r="G74" s="123"/>
      <c r="H74" s="123"/>
      <c r="I74" s="124"/>
      <c r="J74" s="124"/>
      <c r="K74" s="104"/>
      <c r="L74" s="125"/>
      <c r="M74" s="125"/>
      <c r="N74" s="125"/>
      <c r="O74" s="126"/>
      <c r="P74" s="127"/>
      <c r="Q74" s="127"/>
      <c r="R74" s="53"/>
      <c r="S74" s="18"/>
      <c r="T74" s="53"/>
      <c r="U74" s="19">
        <f t="shared" ref="U74:W74" si="71">(C74+F74+I74+L74+O74+R74)</f>
        <v>0</v>
      </c>
      <c r="V74" s="19">
        <f t="shared" si="71"/>
        <v>0</v>
      </c>
      <c r="W74" s="19">
        <f t="shared" si="71"/>
        <v>0</v>
      </c>
      <c r="X74" s="64">
        <f t="shared" si="44"/>
        <v>0</v>
      </c>
      <c r="Y74" s="64">
        <f t="shared" si="45"/>
        <v>0</v>
      </c>
      <c r="Z74" s="64">
        <f t="shared" si="46"/>
        <v>0</v>
      </c>
    </row>
    <row r="75" spans="1:26" ht="14.25" customHeight="1">
      <c r="A75" s="8">
        <v>67</v>
      </c>
      <c r="B75" s="9" t="s">
        <v>84</v>
      </c>
      <c r="C75" s="134"/>
      <c r="D75" s="134"/>
      <c r="E75" s="134"/>
      <c r="F75" s="123"/>
      <c r="G75" s="123"/>
      <c r="H75" s="123"/>
      <c r="I75" s="124"/>
      <c r="J75" s="124"/>
      <c r="K75" s="104"/>
      <c r="L75" s="125"/>
      <c r="M75" s="125"/>
      <c r="N75" s="125"/>
      <c r="O75" s="126"/>
      <c r="P75" s="127"/>
      <c r="Q75" s="127"/>
      <c r="R75" s="53"/>
      <c r="S75" s="18"/>
      <c r="T75" s="53"/>
      <c r="U75" s="19">
        <f t="shared" ref="U75:W75" si="72">(C75+F75+I75+L75+O75+R75)</f>
        <v>0</v>
      </c>
      <c r="V75" s="19">
        <f t="shared" si="72"/>
        <v>0</v>
      </c>
      <c r="W75" s="19">
        <f t="shared" si="72"/>
        <v>0</v>
      </c>
      <c r="X75" s="64">
        <f t="shared" si="44"/>
        <v>0</v>
      </c>
      <c r="Y75" s="64">
        <f t="shared" si="45"/>
        <v>0</v>
      </c>
      <c r="Z75" s="64">
        <f t="shared" si="46"/>
        <v>0</v>
      </c>
    </row>
    <row r="76" spans="1:26" ht="14.25" customHeight="1">
      <c r="A76" s="8">
        <v>68</v>
      </c>
      <c r="B76" s="9" t="s">
        <v>85</v>
      </c>
      <c r="C76" s="134"/>
      <c r="D76" s="134"/>
      <c r="E76" s="134"/>
      <c r="F76" s="123"/>
      <c r="G76" s="123"/>
      <c r="H76" s="123"/>
      <c r="I76" s="124"/>
      <c r="J76" s="124"/>
      <c r="K76" s="104"/>
      <c r="L76" s="125"/>
      <c r="M76" s="125"/>
      <c r="N76" s="125"/>
      <c r="O76" s="126"/>
      <c r="P76" s="127"/>
      <c r="Q76" s="127"/>
      <c r="R76" s="53"/>
      <c r="S76" s="53"/>
      <c r="T76" s="53"/>
      <c r="U76" s="19">
        <f t="shared" ref="U76:W76" si="73">(C76+F76+I76+L76+O76+R76)</f>
        <v>0</v>
      </c>
      <c r="V76" s="19">
        <f t="shared" si="73"/>
        <v>0</v>
      </c>
      <c r="W76" s="19">
        <f t="shared" si="73"/>
        <v>0</v>
      </c>
      <c r="X76" s="64">
        <f t="shared" si="44"/>
        <v>0</v>
      </c>
      <c r="Y76" s="64">
        <f t="shared" si="45"/>
        <v>0</v>
      </c>
      <c r="Z76" s="64">
        <f t="shared" si="46"/>
        <v>0</v>
      </c>
    </row>
    <row r="77" spans="1:26" ht="14.25" customHeight="1">
      <c r="A77" s="8">
        <v>69</v>
      </c>
      <c r="B77" s="9" t="s">
        <v>86</v>
      </c>
      <c r="C77" s="134"/>
      <c r="D77" s="134"/>
      <c r="E77" s="134"/>
      <c r="F77" s="123"/>
      <c r="G77" s="123"/>
      <c r="H77" s="123"/>
      <c r="I77" s="124"/>
      <c r="J77" s="124"/>
      <c r="K77" s="104"/>
      <c r="L77" s="125"/>
      <c r="M77" s="125"/>
      <c r="N77" s="125"/>
      <c r="O77" s="126"/>
      <c r="P77" s="127"/>
      <c r="Q77" s="127"/>
      <c r="R77" s="53"/>
      <c r="S77" s="53"/>
      <c r="T77" s="53"/>
      <c r="U77" s="19">
        <f t="shared" ref="U77:W77" si="74">(C77+F77+I77+L77+O77+R77)</f>
        <v>0</v>
      </c>
      <c r="V77" s="19">
        <f t="shared" si="74"/>
        <v>0</v>
      </c>
      <c r="W77" s="19">
        <f t="shared" si="74"/>
        <v>0</v>
      </c>
      <c r="X77" s="64">
        <f t="shared" si="44"/>
        <v>0</v>
      </c>
      <c r="Y77" s="64">
        <f t="shared" si="45"/>
        <v>0</v>
      </c>
      <c r="Z77" s="64">
        <f t="shared" si="46"/>
        <v>0</v>
      </c>
    </row>
    <row r="78" spans="1:26" ht="14.25" customHeight="1">
      <c r="A78" s="8">
        <v>70</v>
      </c>
      <c r="B78" s="9" t="s">
        <v>87</v>
      </c>
      <c r="C78" s="134"/>
      <c r="D78" s="134"/>
      <c r="E78" s="134"/>
      <c r="F78" s="123"/>
      <c r="G78" s="123"/>
      <c r="H78" s="123"/>
      <c r="I78" s="124"/>
      <c r="J78" s="124"/>
      <c r="K78" s="104"/>
      <c r="L78" s="125"/>
      <c r="M78" s="125"/>
      <c r="N78" s="125"/>
      <c r="O78" s="126"/>
      <c r="P78" s="127"/>
      <c r="Q78" s="127"/>
      <c r="R78" s="53"/>
      <c r="S78" s="53"/>
      <c r="T78" s="53"/>
      <c r="U78" s="19">
        <f t="shared" ref="U78:W78" si="75">(C78+F78+I78+L78+O78+R78)</f>
        <v>0</v>
      </c>
      <c r="V78" s="19">
        <f t="shared" si="75"/>
        <v>0</v>
      </c>
      <c r="W78" s="19">
        <f t="shared" si="75"/>
        <v>0</v>
      </c>
      <c r="X78" s="64">
        <f t="shared" si="44"/>
        <v>0</v>
      </c>
      <c r="Y78" s="64">
        <f t="shared" si="45"/>
        <v>0</v>
      </c>
      <c r="Z78" s="64">
        <f t="shared" si="46"/>
        <v>0</v>
      </c>
    </row>
    <row r="79" spans="1:26" ht="14.25" customHeight="1">
      <c r="A79" s="8">
        <v>71</v>
      </c>
      <c r="B79" s="9" t="s">
        <v>88</v>
      </c>
      <c r="C79" s="134"/>
      <c r="D79" s="134"/>
      <c r="E79" s="134"/>
      <c r="F79" s="123"/>
      <c r="G79" s="123"/>
      <c r="H79" s="123"/>
      <c r="I79" s="124"/>
      <c r="J79" s="124"/>
      <c r="K79" s="104"/>
      <c r="L79" s="125"/>
      <c r="M79" s="125"/>
      <c r="N79" s="125"/>
      <c r="O79" s="126"/>
      <c r="P79" s="127"/>
      <c r="Q79" s="127"/>
      <c r="R79" s="53"/>
      <c r="S79" s="53"/>
      <c r="T79" s="53"/>
      <c r="U79" s="19">
        <f t="shared" ref="U79:W79" si="76">(C79+F79+I79+L79+O79+R79)</f>
        <v>0</v>
      </c>
      <c r="V79" s="19">
        <f t="shared" si="76"/>
        <v>0</v>
      </c>
      <c r="W79" s="19">
        <f t="shared" si="76"/>
        <v>0</v>
      </c>
      <c r="X79" s="64">
        <f t="shared" si="44"/>
        <v>0</v>
      </c>
      <c r="Y79" s="64">
        <f t="shared" si="45"/>
        <v>0</v>
      </c>
      <c r="Z79" s="64">
        <f t="shared" si="46"/>
        <v>0</v>
      </c>
    </row>
    <row r="80" spans="1:26" ht="14.25" customHeight="1">
      <c r="A80" s="8">
        <v>72</v>
      </c>
      <c r="B80" s="9" t="s">
        <v>89</v>
      </c>
      <c r="C80" s="134"/>
      <c r="D80" s="134"/>
      <c r="E80" s="134"/>
      <c r="F80" s="123"/>
      <c r="G80" s="123"/>
      <c r="H80" s="123"/>
      <c r="I80" s="124"/>
      <c r="J80" s="124"/>
      <c r="K80" s="104"/>
      <c r="L80" s="125"/>
      <c r="M80" s="125"/>
      <c r="N80" s="125"/>
      <c r="O80" s="126"/>
      <c r="P80" s="127"/>
      <c r="Q80" s="127"/>
      <c r="R80" s="53"/>
      <c r="S80" s="53"/>
      <c r="T80" s="53"/>
      <c r="U80" s="19">
        <f t="shared" ref="U80:W80" si="77">(C80+F80+I80+L80+O80+R80)</f>
        <v>0</v>
      </c>
      <c r="V80" s="19">
        <f t="shared" si="77"/>
        <v>0</v>
      </c>
      <c r="W80" s="19">
        <f t="shared" si="77"/>
        <v>0</v>
      </c>
      <c r="X80" s="64">
        <f t="shared" si="44"/>
        <v>0</v>
      </c>
      <c r="Y80" s="64">
        <f t="shared" si="45"/>
        <v>0</v>
      </c>
      <c r="Z80" s="64">
        <f t="shared" si="46"/>
        <v>0</v>
      </c>
    </row>
    <row r="81" spans="1:26" ht="14.25" customHeight="1">
      <c r="A81" s="8">
        <v>73</v>
      </c>
      <c r="B81" s="9" t="s">
        <v>90</v>
      </c>
      <c r="C81" s="134"/>
      <c r="D81" s="134"/>
      <c r="E81" s="134"/>
      <c r="F81" s="123"/>
      <c r="G81" s="123"/>
      <c r="H81" s="123"/>
      <c r="I81" s="124"/>
      <c r="J81" s="124"/>
      <c r="K81" s="104"/>
      <c r="L81" s="125"/>
      <c r="M81" s="125"/>
      <c r="N81" s="125"/>
      <c r="O81" s="126"/>
      <c r="P81" s="127"/>
      <c r="Q81" s="127"/>
      <c r="R81" s="53"/>
      <c r="S81" s="53"/>
      <c r="T81" s="53"/>
      <c r="U81" s="19">
        <f t="shared" ref="U81:W81" si="78">(C81+F81+I81+L81+O81+R81)</f>
        <v>0</v>
      </c>
      <c r="V81" s="19">
        <f t="shared" si="78"/>
        <v>0</v>
      </c>
      <c r="W81" s="19">
        <f t="shared" si="78"/>
        <v>0</v>
      </c>
      <c r="X81" s="64">
        <f t="shared" si="44"/>
        <v>0</v>
      </c>
      <c r="Y81" s="64">
        <f t="shared" si="45"/>
        <v>0</v>
      </c>
      <c r="Z81" s="64">
        <f t="shared" si="46"/>
        <v>0</v>
      </c>
    </row>
    <row r="82" spans="1:26" ht="14.25" customHeight="1">
      <c r="A82" s="8">
        <v>74</v>
      </c>
      <c r="B82" s="9" t="s">
        <v>91</v>
      </c>
      <c r="C82" s="134"/>
      <c r="D82" s="134"/>
      <c r="E82" s="134"/>
      <c r="F82" s="123"/>
      <c r="G82" s="123"/>
      <c r="H82" s="123"/>
      <c r="I82" s="124"/>
      <c r="J82" s="124"/>
      <c r="K82" s="104"/>
      <c r="L82" s="125"/>
      <c r="M82" s="125"/>
      <c r="N82" s="125"/>
      <c r="O82" s="126"/>
      <c r="P82" s="127"/>
      <c r="Q82" s="127"/>
      <c r="R82" s="53"/>
      <c r="S82" s="53"/>
      <c r="T82" s="53"/>
      <c r="U82" s="19">
        <f t="shared" ref="U82:W82" si="79">(C82+F82+I82+L82+O82+R82)</f>
        <v>0</v>
      </c>
      <c r="V82" s="19">
        <f t="shared" si="79"/>
        <v>0</v>
      </c>
      <c r="W82" s="19">
        <f t="shared" si="79"/>
        <v>0</v>
      </c>
      <c r="X82" s="64">
        <f t="shared" si="44"/>
        <v>0</v>
      </c>
      <c r="Y82" s="64">
        <f t="shared" si="45"/>
        <v>0</v>
      </c>
      <c r="Z82" s="64">
        <f t="shared" si="46"/>
        <v>0</v>
      </c>
    </row>
    <row r="83" spans="1:26" ht="14.25" customHeight="1">
      <c r="A83" s="8">
        <v>75</v>
      </c>
      <c r="B83" s="9" t="s">
        <v>92</v>
      </c>
      <c r="C83" s="134"/>
      <c r="D83" s="134"/>
      <c r="E83" s="134"/>
      <c r="F83" s="123"/>
      <c r="G83" s="123"/>
      <c r="H83" s="123"/>
      <c r="I83" s="124"/>
      <c r="J83" s="124"/>
      <c r="K83" s="104"/>
      <c r="L83" s="125"/>
      <c r="M83" s="125"/>
      <c r="N83" s="125"/>
      <c r="O83" s="126"/>
      <c r="P83" s="127"/>
      <c r="Q83" s="127"/>
      <c r="R83" s="53"/>
      <c r="S83" s="53"/>
      <c r="T83" s="53"/>
      <c r="U83" s="19">
        <f t="shared" ref="U83:W83" si="80">(C83+F83+I83+L83+O83+R83)</f>
        <v>0</v>
      </c>
      <c r="V83" s="19">
        <f t="shared" si="80"/>
        <v>0</v>
      </c>
      <c r="W83" s="19">
        <f t="shared" si="80"/>
        <v>0</v>
      </c>
      <c r="X83" s="64">
        <f t="shared" si="44"/>
        <v>0</v>
      </c>
      <c r="Y83" s="64">
        <f t="shared" si="45"/>
        <v>0</v>
      </c>
      <c r="Z83" s="64">
        <f t="shared" si="46"/>
        <v>0</v>
      </c>
    </row>
    <row r="84" spans="1:26" ht="14.25" customHeight="1">
      <c r="A84" s="8">
        <v>76</v>
      </c>
      <c r="B84" s="9" t="s">
        <v>93</v>
      </c>
      <c r="C84" s="134"/>
      <c r="D84" s="134"/>
      <c r="E84" s="134"/>
      <c r="F84" s="123"/>
      <c r="G84" s="123"/>
      <c r="H84" s="123"/>
      <c r="I84" s="124"/>
      <c r="J84" s="124"/>
      <c r="K84" s="104"/>
      <c r="L84" s="125"/>
      <c r="M84" s="125"/>
      <c r="N84" s="125"/>
      <c r="O84" s="126"/>
      <c r="P84" s="127"/>
      <c r="Q84" s="127"/>
      <c r="R84" s="53"/>
      <c r="S84" s="53"/>
      <c r="T84" s="53"/>
      <c r="U84" s="19">
        <f t="shared" ref="U84:W84" si="81">(C84+F84+I84+L84+O84+R84)</f>
        <v>0</v>
      </c>
      <c r="V84" s="19">
        <f t="shared" si="81"/>
        <v>0</v>
      </c>
      <c r="W84" s="19">
        <f t="shared" si="81"/>
        <v>0</v>
      </c>
      <c r="X84" s="64">
        <f t="shared" si="44"/>
        <v>0</v>
      </c>
      <c r="Y84" s="64">
        <f t="shared" si="45"/>
        <v>0</v>
      </c>
      <c r="Z84" s="64">
        <f t="shared" si="46"/>
        <v>0</v>
      </c>
    </row>
    <row r="85" spans="1:26" ht="14.25" customHeight="1">
      <c r="A85" s="8">
        <v>77</v>
      </c>
      <c r="B85" s="9" t="s">
        <v>94</v>
      </c>
      <c r="C85" s="134"/>
      <c r="D85" s="134"/>
      <c r="E85" s="134"/>
      <c r="F85" s="123"/>
      <c r="G85" s="123"/>
      <c r="H85" s="123"/>
      <c r="I85" s="124"/>
      <c r="J85" s="124"/>
      <c r="K85" s="104"/>
      <c r="L85" s="125"/>
      <c r="M85" s="125"/>
      <c r="N85" s="125"/>
      <c r="O85" s="126"/>
      <c r="P85" s="127"/>
      <c r="Q85" s="127"/>
      <c r="R85" s="53"/>
      <c r="S85" s="53"/>
      <c r="T85" s="53"/>
      <c r="U85" s="19">
        <f t="shared" ref="U85:W85" si="82">(C85+F85+I85+L85+O85+R85)</f>
        <v>0</v>
      </c>
      <c r="V85" s="19">
        <f t="shared" si="82"/>
        <v>0</v>
      </c>
      <c r="W85" s="19">
        <f t="shared" si="82"/>
        <v>0</v>
      </c>
      <c r="X85" s="64">
        <f t="shared" si="44"/>
        <v>0</v>
      </c>
      <c r="Y85" s="64">
        <f t="shared" si="45"/>
        <v>0</v>
      </c>
      <c r="Z85" s="64">
        <f t="shared" si="46"/>
        <v>0</v>
      </c>
    </row>
    <row r="86" spans="1:26" ht="14.25" customHeight="1">
      <c r="A86" s="8">
        <v>78</v>
      </c>
      <c r="B86" s="9" t="s">
        <v>95</v>
      </c>
      <c r="C86" s="134"/>
      <c r="D86" s="134"/>
      <c r="E86" s="134"/>
      <c r="F86" s="123"/>
      <c r="G86" s="123"/>
      <c r="H86" s="123"/>
      <c r="I86" s="124"/>
      <c r="J86" s="124"/>
      <c r="K86" s="104"/>
      <c r="L86" s="125"/>
      <c r="M86" s="125"/>
      <c r="N86" s="125"/>
      <c r="O86" s="126"/>
      <c r="P86" s="127"/>
      <c r="Q86" s="127"/>
      <c r="R86" s="53"/>
      <c r="S86" s="53"/>
      <c r="T86" s="53"/>
      <c r="U86" s="19">
        <f t="shared" ref="U86:W86" si="83">(C86+F86+I86+L86+O86+R86)</f>
        <v>0</v>
      </c>
      <c r="V86" s="19">
        <f t="shared" si="83"/>
        <v>0</v>
      </c>
      <c r="W86" s="19">
        <f t="shared" si="83"/>
        <v>0</v>
      </c>
      <c r="X86" s="64">
        <f t="shared" si="44"/>
        <v>0</v>
      </c>
      <c r="Y86" s="64">
        <f t="shared" si="45"/>
        <v>0</v>
      </c>
      <c r="Z86" s="64">
        <f t="shared" si="46"/>
        <v>0</v>
      </c>
    </row>
    <row r="87" spans="1:26" ht="14.25" customHeight="1">
      <c r="A87" s="8">
        <v>79</v>
      </c>
      <c r="B87" s="9" t="s">
        <v>96</v>
      </c>
      <c r="C87" s="134"/>
      <c r="D87" s="134"/>
      <c r="E87" s="134"/>
      <c r="F87" s="123"/>
      <c r="G87" s="123"/>
      <c r="H87" s="123"/>
      <c r="I87" s="124"/>
      <c r="J87" s="124"/>
      <c r="K87" s="104"/>
      <c r="L87" s="125"/>
      <c r="M87" s="125"/>
      <c r="N87" s="125"/>
      <c r="O87" s="126"/>
      <c r="P87" s="127"/>
      <c r="Q87" s="127"/>
      <c r="R87" s="53"/>
      <c r="S87" s="53"/>
      <c r="T87" s="53"/>
      <c r="U87" s="19">
        <f t="shared" ref="U87:W87" si="84">(C87+F87+I87+L87+O87+R87)</f>
        <v>0</v>
      </c>
      <c r="V87" s="19">
        <f t="shared" si="84"/>
        <v>0</v>
      </c>
      <c r="W87" s="19">
        <f t="shared" si="84"/>
        <v>0</v>
      </c>
      <c r="X87" s="64">
        <f t="shared" si="44"/>
        <v>0</v>
      </c>
      <c r="Y87" s="64">
        <f t="shared" si="45"/>
        <v>0</v>
      </c>
      <c r="Z87" s="64">
        <f t="shared" si="46"/>
        <v>0</v>
      </c>
    </row>
    <row r="88" spans="1:26" ht="14.25" customHeight="1">
      <c r="A88" s="8">
        <v>80</v>
      </c>
      <c r="B88" s="9" t="s">
        <v>97</v>
      </c>
      <c r="C88" s="134"/>
      <c r="D88" s="134"/>
      <c r="E88" s="134"/>
      <c r="F88" s="123"/>
      <c r="G88" s="123"/>
      <c r="H88" s="123"/>
      <c r="I88" s="124"/>
      <c r="J88" s="124"/>
      <c r="K88" s="104"/>
      <c r="L88" s="125"/>
      <c r="M88" s="125"/>
      <c r="N88" s="125"/>
      <c r="O88" s="126"/>
      <c r="P88" s="127"/>
      <c r="Q88" s="127"/>
      <c r="R88" s="53"/>
      <c r="S88" s="53"/>
      <c r="T88" s="53"/>
      <c r="U88" s="19">
        <f t="shared" ref="U88:W88" si="85">(C88+F88+I88+L88+O88+R88)</f>
        <v>0</v>
      </c>
      <c r="V88" s="19">
        <f t="shared" si="85"/>
        <v>0</v>
      </c>
      <c r="W88" s="19">
        <f t="shared" si="85"/>
        <v>0</v>
      </c>
      <c r="X88" s="64">
        <f t="shared" si="44"/>
        <v>0</v>
      </c>
      <c r="Y88" s="64">
        <f t="shared" si="45"/>
        <v>0</v>
      </c>
      <c r="Z88" s="64">
        <f t="shared" si="46"/>
        <v>0</v>
      </c>
    </row>
    <row r="89" spans="1:26" ht="14.25" customHeight="1">
      <c r="A89" s="8">
        <v>81</v>
      </c>
      <c r="B89" s="9" t="s">
        <v>98</v>
      </c>
      <c r="C89" s="134"/>
      <c r="D89" s="134"/>
      <c r="E89" s="134"/>
      <c r="F89" s="123"/>
      <c r="G89" s="123"/>
      <c r="H89" s="123"/>
      <c r="I89" s="124"/>
      <c r="J89" s="124"/>
      <c r="K89" s="104"/>
      <c r="L89" s="125"/>
      <c r="M89" s="125"/>
      <c r="N89" s="125"/>
      <c r="O89" s="126"/>
      <c r="P89" s="127"/>
      <c r="Q89" s="127"/>
      <c r="R89" s="53"/>
      <c r="S89" s="53"/>
      <c r="T89" s="53"/>
      <c r="U89" s="19">
        <f t="shared" ref="U89:W89" si="86">(C89+F89+I89+L89+O89+R89)</f>
        <v>0</v>
      </c>
      <c r="V89" s="19">
        <f t="shared" si="86"/>
        <v>0</v>
      </c>
      <c r="W89" s="19">
        <f t="shared" si="86"/>
        <v>0</v>
      </c>
      <c r="X89" s="64">
        <f t="shared" si="44"/>
        <v>0</v>
      </c>
      <c r="Y89" s="64">
        <f t="shared" si="45"/>
        <v>0</v>
      </c>
      <c r="Z89" s="64">
        <f t="shared" si="46"/>
        <v>0</v>
      </c>
    </row>
    <row r="90" spans="1:26" ht="14.25" customHeight="1">
      <c r="A90" s="8">
        <v>82</v>
      </c>
      <c r="B90" s="9" t="s">
        <v>99</v>
      </c>
      <c r="C90" s="134"/>
      <c r="D90" s="134"/>
      <c r="E90" s="134"/>
      <c r="F90" s="123"/>
      <c r="G90" s="123"/>
      <c r="H90" s="123"/>
      <c r="I90" s="124"/>
      <c r="J90" s="124"/>
      <c r="K90" s="104"/>
      <c r="L90" s="125"/>
      <c r="M90" s="125"/>
      <c r="N90" s="125"/>
      <c r="O90" s="126"/>
      <c r="P90" s="127"/>
      <c r="Q90" s="127"/>
      <c r="R90" s="53"/>
      <c r="S90" s="53"/>
      <c r="T90" s="53"/>
      <c r="U90" s="19">
        <f t="shared" ref="U90:W90" si="87">(C90+F90+I90+L90+O90+R90)</f>
        <v>0</v>
      </c>
      <c r="V90" s="19">
        <f t="shared" si="87"/>
        <v>0</v>
      </c>
      <c r="W90" s="19">
        <f t="shared" si="87"/>
        <v>0</v>
      </c>
      <c r="X90" s="64">
        <f t="shared" si="44"/>
        <v>0</v>
      </c>
      <c r="Y90" s="64">
        <f t="shared" si="45"/>
        <v>0</v>
      </c>
      <c r="Z90" s="64">
        <f t="shared" si="46"/>
        <v>0</v>
      </c>
    </row>
    <row r="91" spans="1:26" ht="14.25" customHeight="1"/>
    <row r="92" spans="1:26" ht="14.25" customHeight="1"/>
    <row r="93" spans="1:26" ht="14.25" customHeight="1"/>
    <row r="94" spans="1:26" ht="14.25" customHeight="1"/>
    <row r="95" spans="1:26" ht="14.25" customHeight="1"/>
    <row r="96" spans="1:2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3" width="5.710937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7.25" customHeight="1">
      <c r="A4" s="150" t="s">
        <v>100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4</v>
      </c>
      <c r="D7" s="5">
        <v>4</v>
      </c>
      <c r="E7" s="5">
        <v>4</v>
      </c>
      <c r="F7" s="5">
        <v>17</v>
      </c>
      <c r="G7" s="5">
        <v>6</v>
      </c>
      <c r="H7" s="5">
        <v>0</v>
      </c>
      <c r="I7" s="5">
        <v>9</v>
      </c>
      <c r="J7" s="5">
        <v>4</v>
      </c>
      <c r="K7" s="5">
        <v>10</v>
      </c>
      <c r="L7" s="5">
        <v>7</v>
      </c>
      <c r="M7" s="5">
        <v>8</v>
      </c>
      <c r="N7" s="5">
        <v>5</v>
      </c>
      <c r="O7" s="5">
        <v>8</v>
      </c>
      <c r="P7" s="5">
        <v>8</v>
      </c>
      <c r="Q7" s="5">
        <v>4</v>
      </c>
      <c r="R7" s="5">
        <v>5</v>
      </c>
      <c r="S7" s="5">
        <v>0</v>
      </c>
      <c r="T7" s="5">
        <v>9</v>
      </c>
      <c r="U7" s="6">
        <f t="shared" ref="U7:W7" si="0">(C7+F7+I7+L7+O7+R7)</f>
        <v>50</v>
      </c>
      <c r="V7" s="6">
        <f t="shared" si="0"/>
        <v>30</v>
      </c>
      <c r="W7" s="6">
        <f t="shared" si="0"/>
        <v>32</v>
      </c>
      <c r="X7" s="44">
        <f t="shared" ref="X7:X90" si="1">(U7*100/50)</f>
        <v>100</v>
      </c>
      <c r="Y7" s="7">
        <f t="shared" ref="Y7:Y90" si="2">(V7*100/30)</f>
        <v>100</v>
      </c>
      <c r="Z7" s="7">
        <f t="shared" ref="Z7:Z90" si="3">(W7*100/32)</f>
        <v>100</v>
      </c>
    </row>
    <row r="8" spans="1:26" ht="14.25" customHeight="1">
      <c r="A8" s="8">
        <v>1</v>
      </c>
      <c r="B8" s="9" t="s">
        <v>17</v>
      </c>
      <c r="C8" s="10">
        <v>4</v>
      </c>
      <c r="D8" s="10">
        <v>4</v>
      </c>
      <c r="E8" s="10">
        <v>5</v>
      </c>
      <c r="F8" s="11">
        <v>14</v>
      </c>
      <c r="G8" s="12">
        <v>6</v>
      </c>
      <c r="H8" s="12">
        <v>0</v>
      </c>
      <c r="I8" s="13">
        <v>9</v>
      </c>
      <c r="J8" s="13">
        <v>3</v>
      </c>
      <c r="K8" s="13">
        <v>8</v>
      </c>
      <c r="L8" s="14">
        <v>6</v>
      </c>
      <c r="M8" s="14">
        <v>6</v>
      </c>
      <c r="N8" s="14">
        <v>5</v>
      </c>
      <c r="O8" s="15">
        <v>6</v>
      </c>
      <c r="P8" s="16">
        <v>7</v>
      </c>
      <c r="Q8" s="16">
        <v>2</v>
      </c>
      <c r="R8" s="17">
        <v>5</v>
      </c>
      <c r="S8" s="18"/>
      <c r="T8" s="17">
        <v>7</v>
      </c>
      <c r="U8" s="19">
        <f t="shared" ref="U8:W8" si="4">(C8+F8+I8+L8+O8+R8)</f>
        <v>44</v>
      </c>
      <c r="V8" s="19">
        <f t="shared" si="4"/>
        <v>26</v>
      </c>
      <c r="W8" s="19">
        <f t="shared" si="4"/>
        <v>27</v>
      </c>
      <c r="X8" s="44">
        <f t="shared" si="1"/>
        <v>88</v>
      </c>
      <c r="Y8" s="7">
        <f t="shared" si="2"/>
        <v>86.666666666666671</v>
      </c>
      <c r="Z8" s="7">
        <f t="shared" si="3"/>
        <v>84.375</v>
      </c>
    </row>
    <row r="9" spans="1:26" ht="14.25" customHeight="1">
      <c r="A9" s="8">
        <v>2</v>
      </c>
      <c r="B9" s="9" t="s">
        <v>18</v>
      </c>
      <c r="C9" s="10">
        <v>3</v>
      </c>
      <c r="D9" s="10">
        <v>4</v>
      </c>
      <c r="E9" s="10">
        <v>5</v>
      </c>
      <c r="F9" s="12">
        <v>14</v>
      </c>
      <c r="G9" s="11">
        <v>6</v>
      </c>
      <c r="H9" s="12">
        <v>0</v>
      </c>
      <c r="I9" s="13">
        <v>8</v>
      </c>
      <c r="J9" s="13">
        <v>2</v>
      </c>
      <c r="K9" s="13">
        <v>7</v>
      </c>
      <c r="L9" s="14">
        <v>6</v>
      </c>
      <c r="M9" s="14">
        <v>6</v>
      </c>
      <c r="N9" s="14">
        <v>5</v>
      </c>
      <c r="O9" s="20">
        <v>7</v>
      </c>
      <c r="P9" s="21">
        <v>7</v>
      </c>
      <c r="Q9" s="21">
        <v>1</v>
      </c>
      <c r="R9" s="17">
        <v>4</v>
      </c>
      <c r="S9" s="18"/>
      <c r="T9" s="17">
        <v>8</v>
      </c>
      <c r="U9" s="19">
        <f t="shared" ref="U9:W9" si="5">(C9+F9+I9+L9+O9+R9)</f>
        <v>42</v>
      </c>
      <c r="V9" s="19">
        <f t="shared" si="5"/>
        <v>25</v>
      </c>
      <c r="W9" s="19">
        <f t="shared" si="5"/>
        <v>26</v>
      </c>
      <c r="X9" s="44">
        <f t="shared" si="1"/>
        <v>84</v>
      </c>
      <c r="Y9" s="7">
        <f t="shared" si="2"/>
        <v>83.333333333333329</v>
      </c>
      <c r="Z9" s="7">
        <f t="shared" si="3"/>
        <v>81.25</v>
      </c>
    </row>
    <row r="10" spans="1:26" ht="14.25" customHeight="1">
      <c r="A10" s="8">
        <v>3</v>
      </c>
      <c r="B10" s="9" t="s">
        <v>19</v>
      </c>
      <c r="C10" s="10">
        <v>4</v>
      </c>
      <c r="D10" s="10">
        <v>4</v>
      </c>
      <c r="E10" s="10">
        <v>3</v>
      </c>
      <c r="F10" s="11">
        <v>11</v>
      </c>
      <c r="G10" s="11">
        <v>6</v>
      </c>
      <c r="H10" s="11">
        <v>0</v>
      </c>
      <c r="I10" s="13">
        <v>9</v>
      </c>
      <c r="J10" s="13">
        <v>4</v>
      </c>
      <c r="K10" s="13">
        <v>8</v>
      </c>
      <c r="L10" s="14">
        <v>7</v>
      </c>
      <c r="M10" s="14">
        <v>6</v>
      </c>
      <c r="N10" s="14">
        <v>5</v>
      </c>
      <c r="O10" s="20">
        <v>6</v>
      </c>
      <c r="P10" s="21">
        <v>6</v>
      </c>
      <c r="Q10" s="21">
        <v>2</v>
      </c>
      <c r="R10" s="17">
        <v>5</v>
      </c>
      <c r="S10" s="18"/>
      <c r="T10" s="17">
        <v>8</v>
      </c>
      <c r="U10" s="19">
        <f t="shared" ref="U10:W10" si="6">(C10+F10+I10+L10+O10+R10)</f>
        <v>42</v>
      </c>
      <c r="V10" s="19">
        <f t="shared" si="6"/>
        <v>26</v>
      </c>
      <c r="W10" s="19">
        <f t="shared" si="6"/>
        <v>26</v>
      </c>
      <c r="X10" s="44">
        <f t="shared" si="1"/>
        <v>84</v>
      </c>
      <c r="Y10" s="7">
        <f t="shared" si="2"/>
        <v>86.666666666666671</v>
      </c>
      <c r="Z10" s="7">
        <f t="shared" si="3"/>
        <v>81.25</v>
      </c>
    </row>
    <row r="11" spans="1:26" ht="14.25" customHeight="1">
      <c r="A11" s="8">
        <v>4</v>
      </c>
      <c r="B11" s="9" t="s">
        <v>20</v>
      </c>
      <c r="C11" s="10">
        <v>3</v>
      </c>
      <c r="D11" s="10">
        <v>2</v>
      </c>
      <c r="E11" s="10">
        <v>5</v>
      </c>
      <c r="F11" s="12">
        <v>11</v>
      </c>
      <c r="G11" s="12">
        <v>5</v>
      </c>
      <c r="H11" s="12">
        <v>0</v>
      </c>
      <c r="I11" s="13">
        <v>7</v>
      </c>
      <c r="J11" s="13">
        <v>2</v>
      </c>
      <c r="K11" s="13">
        <v>5</v>
      </c>
      <c r="L11" s="14">
        <v>7</v>
      </c>
      <c r="M11" s="14">
        <v>4</v>
      </c>
      <c r="N11" s="14">
        <v>5</v>
      </c>
      <c r="O11" s="20">
        <v>7</v>
      </c>
      <c r="P11" s="21">
        <v>6</v>
      </c>
      <c r="Q11" s="21">
        <v>2</v>
      </c>
      <c r="R11" s="17">
        <v>3</v>
      </c>
      <c r="S11" s="18"/>
      <c r="T11" s="17">
        <v>7</v>
      </c>
      <c r="U11" s="19">
        <f t="shared" ref="U11:W11" si="7">(C11+F11+I11+L11+O11+R11)</f>
        <v>38</v>
      </c>
      <c r="V11" s="19">
        <f t="shared" si="7"/>
        <v>19</v>
      </c>
      <c r="W11" s="19">
        <f t="shared" si="7"/>
        <v>24</v>
      </c>
      <c r="X11" s="44">
        <f t="shared" si="1"/>
        <v>76</v>
      </c>
      <c r="Y11" s="7">
        <f t="shared" si="2"/>
        <v>63.333333333333336</v>
      </c>
      <c r="Z11" s="7">
        <f t="shared" si="3"/>
        <v>75</v>
      </c>
    </row>
    <row r="12" spans="1:26" ht="14.25" customHeight="1">
      <c r="A12" s="8">
        <v>5</v>
      </c>
      <c r="B12" s="9" t="s">
        <v>21</v>
      </c>
      <c r="C12" s="10">
        <v>4</v>
      </c>
      <c r="D12" s="10">
        <v>2</v>
      </c>
      <c r="E12" s="10">
        <v>1</v>
      </c>
      <c r="F12" s="12">
        <v>14</v>
      </c>
      <c r="G12" s="11">
        <v>6</v>
      </c>
      <c r="H12" s="12">
        <v>0</v>
      </c>
      <c r="I12" s="13">
        <v>9</v>
      </c>
      <c r="J12" s="13">
        <v>4</v>
      </c>
      <c r="K12" s="13">
        <v>8</v>
      </c>
      <c r="L12" s="14">
        <v>6</v>
      </c>
      <c r="M12" s="14">
        <v>6</v>
      </c>
      <c r="N12" s="14">
        <v>5</v>
      </c>
      <c r="O12" s="20">
        <v>6</v>
      </c>
      <c r="P12" s="21">
        <v>6</v>
      </c>
      <c r="Q12" s="21">
        <v>2</v>
      </c>
      <c r="R12" s="17">
        <v>5</v>
      </c>
      <c r="S12" s="18"/>
      <c r="T12" s="17">
        <v>7</v>
      </c>
      <c r="U12" s="19">
        <f t="shared" ref="U12:W12" si="8">(C12+F12+I12+L12+O12+R12)</f>
        <v>44</v>
      </c>
      <c r="V12" s="19">
        <f t="shared" si="8"/>
        <v>24</v>
      </c>
      <c r="W12" s="19">
        <f t="shared" si="8"/>
        <v>23</v>
      </c>
      <c r="X12" s="44">
        <f t="shared" si="1"/>
        <v>88</v>
      </c>
      <c r="Y12" s="7">
        <f t="shared" si="2"/>
        <v>80</v>
      </c>
      <c r="Z12" s="7">
        <f t="shared" si="3"/>
        <v>71.875</v>
      </c>
    </row>
    <row r="13" spans="1:26" ht="14.25" customHeight="1">
      <c r="A13" s="8">
        <v>6</v>
      </c>
      <c r="B13" s="9" t="s">
        <v>22</v>
      </c>
      <c r="C13" s="10">
        <v>1</v>
      </c>
      <c r="D13" s="10">
        <v>4</v>
      </c>
      <c r="E13" s="10">
        <v>5</v>
      </c>
      <c r="F13" s="11">
        <v>4</v>
      </c>
      <c r="G13" s="11">
        <v>1</v>
      </c>
      <c r="H13" s="11">
        <v>0</v>
      </c>
      <c r="I13" s="13">
        <v>2</v>
      </c>
      <c r="J13" s="13">
        <v>1</v>
      </c>
      <c r="K13" s="13">
        <v>2</v>
      </c>
      <c r="L13" s="14">
        <v>3</v>
      </c>
      <c r="M13" s="14">
        <v>4</v>
      </c>
      <c r="N13" s="14">
        <v>4</v>
      </c>
      <c r="O13" s="20">
        <v>6</v>
      </c>
      <c r="P13" s="21">
        <v>5</v>
      </c>
      <c r="Q13" s="21">
        <v>1</v>
      </c>
      <c r="R13" s="17">
        <v>1</v>
      </c>
      <c r="S13" s="18"/>
      <c r="T13" s="17">
        <v>3</v>
      </c>
      <c r="U13" s="19">
        <f t="shared" ref="U13:W13" si="9">(C13+F13+I13+L13+O13+R13)</f>
        <v>17</v>
      </c>
      <c r="V13" s="19">
        <f t="shared" si="9"/>
        <v>15</v>
      </c>
      <c r="W13" s="19">
        <f t="shared" si="9"/>
        <v>15</v>
      </c>
      <c r="X13" s="44">
        <f t="shared" si="1"/>
        <v>34</v>
      </c>
      <c r="Y13" s="7">
        <f t="shared" si="2"/>
        <v>50</v>
      </c>
      <c r="Z13" s="7">
        <f t="shared" si="3"/>
        <v>46.875</v>
      </c>
    </row>
    <row r="14" spans="1:26" ht="14.25" customHeight="1">
      <c r="A14" s="8">
        <v>7</v>
      </c>
      <c r="B14" s="9" t="s">
        <v>23</v>
      </c>
      <c r="C14" s="10">
        <v>3</v>
      </c>
      <c r="D14" s="10">
        <v>3</v>
      </c>
      <c r="E14" s="10">
        <v>3</v>
      </c>
      <c r="F14" s="12">
        <v>16</v>
      </c>
      <c r="G14" s="11">
        <v>6</v>
      </c>
      <c r="H14" s="12">
        <v>0</v>
      </c>
      <c r="I14" s="13">
        <v>9</v>
      </c>
      <c r="J14" s="13">
        <v>3</v>
      </c>
      <c r="K14" s="13">
        <v>9</v>
      </c>
      <c r="L14" s="14">
        <v>6</v>
      </c>
      <c r="M14" s="14">
        <v>8</v>
      </c>
      <c r="N14" s="14">
        <v>5</v>
      </c>
      <c r="O14" s="20">
        <v>4</v>
      </c>
      <c r="P14" s="21">
        <v>7</v>
      </c>
      <c r="Q14" s="21">
        <v>1</v>
      </c>
      <c r="R14" s="17">
        <v>5</v>
      </c>
      <c r="S14" s="18"/>
      <c r="T14" s="17">
        <v>7</v>
      </c>
      <c r="U14" s="19">
        <f t="shared" ref="U14:W14" si="10">(C14+F14+I14+L14+O14+R14)</f>
        <v>43</v>
      </c>
      <c r="V14" s="19">
        <f t="shared" si="10"/>
        <v>27</v>
      </c>
      <c r="W14" s="19">
        <f t="shared" si="10"/>
        <v>25</v>
      </c>
      <c r="X14" s="44">
        <f t="shared" si="1"/>
        <v>86</v>
      </c>
      <c r="Y14" s="7">
        <f t="shared" si="2"/>
        <v>90</v>
      </c>
      <c r="Z14" s="7">
        <f t="shared" si="3"/>
        <v>78.125</v>
      </c>
    </row>
    <row r="15" spans="1:26" ht="14.25" customHeight="1">
      <c r="A15" s="8">
        <v>8</v>
      </c>
      <c r="B15" s="9" t="s">
        <v>24</v>
      </c>
      <c r="C15" s="10">
        <v>2</v>
      </c>
      <c r="D15" s="10">
        <v>4</v>
      </c>
      <c r="E15" s="10">
        <v>5</v>
      </c>
      <c r="F15" s="11">
        <v>14</v>
      </c>
      <c r="G15" s="11">
        <v>4</v>
      </c>
      <c r="H15" s="11">
        <v>0</v>
      </c>
      <c r="I15" s="13">
        <v>6</v>
      </c>
      <c r="J15" s="13">
        <v>1</v>
      </c>
      <c r="K15" s="13">
        <v>6</v>
      </c>
      <c r="L15" s="14">
        <v>7</v>
      </c>
      <c r="M15" s="14">
        <v>8</v>
      </c>
      <c r="N15" s="14">
        <v>5</v>
      </c>
      <c r="O15" s="20">
        <v>5</v>
      </c>
      <c r="P15" s="21">
        <v>5</v>
      </c>
      <c r="Q15" s="21">
        <v>2</v>
      </c>
      <c r="R15" s="17">
        <v>2</v>
      </c>
      <c r="S15" s="18"/>
      <c r="T15" s="17">
        <v>6</v>
      </c>
      <c r="U15" s="19">
        <f t="shared" ref="U15:W15" si="11">(C15+F15+I15+L15+O15+R15)</f>
        <v>36</v>
      </c>
      <c r="V15" s="19">
        <f t="shared" si="11"/>
        <v>22</v>
      </c>
      <c r="W15" s="19">
        <f t="shared" si="11"/>
        <v>24</v>
      </c>
      <c r="X15" s="44">
        <f t="shared" si="1"/>
        <v>72</v>
      </c>
      <c r="Y15" s="7">
        <f t="shared" si="2"/>
        <v>73.333333333333329</v>
      </c>
      <c r="Z15" s="7">
        <f t="shared" si="3"/>
        <v>75</v>
      </c>
    </row>
    <row r="16" spans="1:26" ht="14.25" customHeight="1">
      <c r="A16" s="8">
        <v>9</v>
      </c>
      <c r="B16" s="9" t="s">
        <v>25</v>
      </c>
      <c r="C16" s="10">
        <v>2</v>
      </c>
      <c r="D16" s="10">
        <v>3</v>
      </c>
      <c r="E16" s="10">
        <v>3</v>
      </c>
      <c r="F16" s="11">
        <v>13</v>
      </c>
      <c r="G16" s="11">
        <v>6</v>
      </c>
      <c r="H16" s="11">
        <v>0</v>
      </c>
      <c r="I16" s="13">
        <v>8</v>
      </c>
      <c r="J16" s="13">
        <v>4</v>
      </c>
      <c r="K16" s="13">
        <v>8</v>
      </c>
      <c r="L16" s="14">
        <v>7</v>
      </c>
      <c r="M16" s="14">
        <v>4</v>
      </c>
      <c r="N16" s="14">
        <v>5</v>
      </c>
      <c r="O16" s="20">
        <v>6</v>
      </c>
      <c r="P16" s="21">
        <v>7</v>
      </c>
      <c r="Q16" s="21">
        <v>2</v>
      </c>
      <c r="R16" s="17">
        <v>3</v>
      </c>
      <c r="S16" s="18"/>
      <c r="T16" s="17">
        <v>8</v>
      </c>
      <c r="U16" s="19">
        <f t="shared" ref="U16:W16" si="12">(C16+F16+I16+L16+O16+R16)</f>
        <v>39</v>
      </c>
      <c r="V16" s="19">
        <f t="shared" si="12"/>
        <v>24</v>
      </c>
      <c r="W16" s="19">
        <f t="shared" si="12"/>
        <v>26</v>
      </c>
      <c r="X16" s="44">
        <f t="shared" si="1"/>
        <v>78</v>
      </c>
      <c r="Y16" s="7">
        <f t="shared" si="2"/>
        <v>80</v>
      </c>
      <c r="Z16" s="7">
        <f t="shared" si="3"/>
        <v>81.25</v>
      </c>
    </row>
    <row r="17" spans="1:26" ht="14.25" customHeight="1">
      <c r="A17" s="8">
        <v>10</v>
      </c>
      <c r="B17" s="9" t="s">
        <v>26</v>
      </c>
      <c r="C17" s="10">
        <v>4</v>
      </c>
      <c r="D17" s="10">
        <v>4</v>
      </c>
      <c r="E17" s="10">
        <v>5</v>
      </c>
      <c r="F17" s="11">
        <v>14</v>
      </c>
      <c r="G17" s="11">
        <v>5</v>
      </c>
      <c r="H17" s="11">
        <v>0</v>
      </c>
      <c r="I17" s="13">
        <v>9</v>
      </c>
      <c r="J17" s="13">
        <v>4</v>
      </c>
      <c r="K17" s="13">
        <v>8</v>
      </c>
      <c r="L17" s="14">
        <v>7</v>
      </c>
      <c r="M17" s="14">
        <v>6</v>
      </c>
      <c r="N17" s="14">
        <v>5</v>
      </c>
      <c r="O17" s="20">
        <v>7</v>
      </c>
      <c r="P17" s="21">
        <v>7</v>
      </c>
      <c r="Q17" s="21">
        <v>2</v>
      </c>
      <c r="R17" s="17">
        <v>3</v>
      </c>
      <c r="S17" s="18"/>
      <c r="T17" s="17">
        <v>8</v>
      </c>
      <c r="U17" s="19">
        <f t="shared" ref="U17:W17" si="13">(C17+F17+I17+L17+O17+R17)</f>
        <v>44</v>
      </c>
      <c r="V17" s="19">
        <f t="shared" si="13"/>
        <v>26</v>
      </c>
      <c r="W17" s="19">
        <f t="shared" si="13"/>
        <v>28</v>
      </c>
      <c r="X17" s="44">
        <f t="shared" si="1"/>
        <v>88</v>
      </c>
      <c r="Y17" s="7">
        <f t="shared" si="2"/>
        <v>86.666666666666671</v>
      </c>
      <c r="Z17" s="7">
        <f t="shared" si="3"/>
        <v>87.5</v>
      </c>
    </row>
    <row r="18" spans="1:26" ht="14.25" customHeight="1">
      <c r="A18" s="8">
        <v>11</v>
      </c>
      <c r="B18" s="9" t="s">
        <v>27</v>
      </c>
      <c r="C18" s="10">
        <v>4</v>
      </c>
      <c r="D18" s="10">
        <v>2</v>
      </c>
      <c r="E18" s="10">
        <v>2</v>
      </c>
      <c r="F18" s="11">
        <v>15</v>
      </c>
      <c r="G18" s="11">
        <v>6</v>
      </c>
      <c r="H18" s="11">
        <v>0</v>
      </c>
      <c r="I18" s="13">
        <v>9</v>
      </c>
      <c r="J18" s="13">
        <v>4</v>
      </c>
      <c r="K18" s="13">
        <v>9</v>
      </c>
      <c r="L18" s="14">
        <v>6</v>
      </c>
      <c r="M18" s="14">
        <v>4</v>
      </c>
      <c r="N18" s="14">
        <v>5</v>
      </c>
      <c r="O18" s="20">
        <v>7</v>
      </c>
      <c r="P18" s="21">
        <v>6</v>
      </c>
      <c r="Q18" s="21">
        <v>2</v>
      </c>
      <c r="R18" s="17">
        <v>5</v>
      </c>
      <c r="S18" s="18"/>
      <c r="T18" s="17">
        <v>8</v>
      </c>
      <c r="U18" s="19">
        <f t="shared" ref="U18:W18" si="14">(C18+F18+I18+L18+O18+R18)</f>
        <v>46</v>
      </c>
      <c r="V18" s="19">
        <f t="shared" si="14"/>
        <v>22</v>
      </c>
      <c r="W18" s="19">
        <f t="shared" si="14"/>
        <v>26</v>
      </c>
      <c r="X18" s="44">
        <f t="shared" si="1"/>
        <v>92</v>
      </c>
      <c r="Y18" s="7">
        <f t="shared" si="2"/>
        <v>73.333333333333329</v>
      </c>
      <c r="Z18" s="7">
        <f t="shared" si="3"/>
        <v>81.25</v>
      </c>
    </row>
    <row r="19" spans="1:26" ht="14.25" customHeight="1">
      <c r="A19" s="8">
        <v>12</v>
      </c>
      <c r="B19" s="9" t="s">
        <v>28</v>
      </c>
      <c r="C19" s="10">
        <v>1</v>
      </c>
      <c r="D19" s="10">
        <v>4</v>
      </c>
      <c r="E19" s="10">
        <v>5</v>
      </c>
      <c r="F19" s="11">
        <v>5</v>
      </c>
      <c r="G19" s="11">
        <v>2</v>
      </c>
      <c r="H19" s="11">
        <v>0</v>
      </c>
      <c r="I19" s="13">
        <v>4</v>
      </c>
      <c r="J19" s="13">
        <v>1</v>
      </c>
      <c r="K19" s="13">
        <v>2</v>
      </c>
      <c r="L19" s="14">
        <v>5</v>
      </c>
      <c r="M19" s="14">
        <v>4</v>
      </c>
      <c r="N19" s="14">
        <v>5</v>
      </c>
      <c r="O19" s="20">
        <v>6</v>
      </c>
      <c r="P19" s="21">
        <v>7</v>
      </c>
      <c r="Q19" s="21">
        <v>1</v>
      </c>
      <c r="R19" s="17">
        <v>1</v>
      </c>
      <c r="S19" s="18"/>
      <c r="T19" s="17">
        <v>1</v>
      </c>
      <c r="U19" s="19">
        <f t="shared" ref="U19:W19" si="15">(C19+F19+I19+L19+O19+R19)</f>
        <v>22</v>
      </c>
      <c r="V19" s="19">
        <f t="shared" si="15"/>
        <v>18</v>
      </c>
      <c r="W19" s="19">
        <f t="shared" si="15"/>
        <v>14</v>
      </c>
      <c r="X19" s="44">
        <f t="shared" si="1"/>
        <v>44</v>
      </c>
      <c r="Y19" s="7">
        <f t="shared" si="2"/>
        <v>60</v>
      </c>
      <c r="Z19" s="7">
        <f t="shared" si="3"/>
        <v>43.75</v>
      </c>
    </row>
    <row r="20" spans="1:26" ht="14.25" customHeight="1">
      <c r="A20" s="8">
        <v>13</v>
      </c>
      <c r="B20" s="9" t="s">
        <v>29</v>
      </c>
      <c r="C20" s="10">
        <v>4</v>
      </c>
      <c r="D20" s="10">
        <v>3</v>
      </c>
      <c r="E20" s="10">
        <v>3</v>
      </c>
      <c r="F20" s="11">
        <v>12</v>
      </c>
      <c r="G20" s="11">
        <v>5</v>
      </c>
      <c r="H20" s="11">
        <v>0</v>
      </c>
      <c r="I20" s="13">
        <v>8</v>
      </c>
      <c r="J20" s="13">
        <v>4</v>
      </c>
      <c r="K20" s="13">
        <v>7</v>
      </c>
      <c r="L20" s="14">
        <v>5</v>
      </c>
      <c r="M20" s="14">
        <v>4</v>
      </c>
      <c r="N20" s="14">
        <v>5</v>
      </c>
      <c r="O20" s="20">
        <v>5</v>
      </c>
      <c r="P20" s="21">
        <v>7</v>
      </c>
      <c r="Q20" s="21">
        <v>1</v>
      </c>
      <c r="R20" s="17">
        <v>3</v>
      </c>
      <c r="S20" s="18"/>
      <c r="T20" s="17">
        <v>8</v>
      </c>
      <c r="U20" s="19">
        <f t="shared" ref="U20:W20" si="16">(C20+F20+I20+L20+O20+R20)</f>
        <v>37</v>
      </c>
      <c r="V20" s="19">
        <f t="shared" si="16"/>
        <v>23</v>
      </c>
      <c r="W20" s="19">
        <f t="shared" si="16"/>
        <v>24</v>
      </c>
      <c r="X20" s="44">
        <f t="shared" si="1"/>
        <v>74</v>
      </c>
      <c r="Y20" s="7">
        <f t="shared" si="2"/>
        <v>76.666666666666671</v>
      </c>
      <c r="Z20" s="7">
        <f t="shared" si="3"/>
        <v>75</v>
      </c>
    </row>
    <row r="21" spans="1:26" ht="14.25" customHeight="1">
      <c r="A21" s="8">
        <v>14</v>
      </c>
      <c r="B21" s="9" t="s">
        <v>30</v>
      </c>
      <c r="C21" s="10">
        <v>1</v>
      </c>
      <c r="D21" s="10">
        <v>3</v>
      </c>
      <c r="E21" s="10">
        <v>2</v>
      </c>
      <c r="F21" s="12">
        <v>4</v>
      </c>
      <c r="G21" s="12">
        <v>2</v>
      </c>
      <c r="H21" s="12">
        <v>0</v>
      </c>
      <c r="I21" s="13">
        <v>3</v>
      </c>
      <c r="J21" s="13">
        <v>2</v>
      </c>
      <c r="K21" s="13">
        <v>1</v>
      </c>
      <c r="L21" s="14">
        <v>3</v>
      </c>
      <c r="M21" s="14">
        <v>2</v>
      </c>
      <c r="N21" s="14">
        <v>5</v>
      </c>
      <c r="O21" s="20">
        <v>4</v>
      </c>
      <c r="P21" s="21">
        <v>6</v>
      </c>
      <c r="Q21" s="21">
        <v>1</v>
      </c>
      <c r="R21" s="17">
        <v>2</v>
      </c>
      <c r="S21" s="18"/>
      <c r="T21" s="17">
        <v>3</v>
      </c>
      <c r="U21" s="19">
        <f t="shared" ref="U21:W21" si="17">(C21+F21+I21+L21+O21+R21)</f>
        <v>17</v>
      </c>
      <c r="V21" s="19">
        <f t="shared" si="17"/>
        <v>15</v>
      </c>
      <c r="W21" s="19">
        <f t="shared" si="17"/>
        <v>12</v>
      </c>
      <c r="X21" s="44">
        <f t="shared" si="1"/>
        <v>34</v>
      </c>
      <c r="Y21" s="7">
        <f t="shared" si="2"/>
        <v>50</v>
      </c>
      <c r="Z21" s="7">
        <f t="shared" si="3"/>
        <v>37.5</v>
      </c>
    </row>
    <row r="22" spans="1:26" ht="14.25" customHeight="1">
      <c r="A22" s="8">
        <v>15</v>
      </c>
      <c r="B22" s="9" t="s">
        <v>31</v>
      </c>
      <c r="C22" s="10">
        <v>2</v>
      </c>
      <c r="D22" s="10">
        <v>4</v>
      </c>
      <c r="E22" s="10">
        <v>5</v>
      </c>
      <c r="F22" s="12">
        <v>14</v>
      </c>
      <c r="G22" s="12">
        <v>4</v>
      </c>
      <c r="H22" s="12">
        <v>0</v>
      </c>
      <c r="I22" s="13">
        <v>7</v>
      </c>
      <c r="J22" s="13">
        <v>1</v>
      </c>
      <c r="K22" s="13">
        <v>6</v>
      </c>
      <c r="L22" s="14">
        <v>7</v>
      </c>
      <c r="M22" s="14">
        <v>8</v>
      </c>
      <c r="N22" s="14">
        <v>5</v>
      </c>
      <c r="O22" s="20">
        <v>4</v>
      </c>
      <c r="P22" s="21">
        <v>7</v>
      </c>
      <c r="Q22" s="21">
        <v>2</v>
      </c>
      <c r="R22" s="17">
        <v>1</v>
      </c>
      <c r="S22" s="18"/>
      <c r="T22" s="17">
        <v>8</v>
      </c>
      <c r="U22" s="19">
        <f t="shared" ref="U22:W22" si="18">(C22+F22+I22+L22+O22+R22)</f>
        <v>35</v>
      </c>
      <c r="V22" s="19">
        <f t="shared" si="18"/>
        <v>24</v>
      </c>
      <c r="W22" s="19">
        <f t="shared" si="18"/>
        <v>26</v>
      </c>
      <c r="X22" s="44">
        <f t="shared" si="1"/>
        <v>70</v>
      </c>
      <c r="Y22" s="7">
        <f t="shared" si="2"/>
        <v>80</v>
      </c>
      <c r="Z22" s="7">
        <f t="shared" si="3"/>
        <v>81.25</v>
      </c>
    </row>
    <row r="23" spans="1:26" ht="14.25" customHeight="1">
      <c r="A23" s="8">
        <v>16</v>
      </c>
      <c r="B23" s="9" t="s">
        <v>32</v>
      </c>
      <c r="C23" s="22">
        <v>3</v>
      </c>
      <c r="D23" s="22">
        <v>3</v>
      </c>
      <c r="E23" s="22">
        <v>2</v>
      </c>
      <c r="F23" s="12">
        <v>12</v>
      </c>
      <c r="G23" s="12">
        <v>4</v>
      </c>
      <c r="H23" s="12">
        <v>0</v>
      </c>
      <c r="I23" s="23">
        <v>7</v>
      </c>
      <c r="J23" s="23">
        <v>3</v>
      </c>
      <c r="K23" s="13">
        <v>7</v>
      </c>
      <c r="L23" s="24">
        <v>4</v>
      </c>
      <c r="M23" s="24">
        <v>6</v>
      </c>
      <c r="N23" s="24">
        <v>5</v>
      </c>
      <c r="O23" s="25">
        <v>5</v>
      </c>
      <c r="P23" s="26">
        <v>6</v>
      </c>
      <c r="Q23" s="26">
        <v>2</v>
      </c>
      <c r="R23" s="27">
        <v>4</v>
      </c>
      <c r="S23" s="18"/>
      <c r="T23" s="27">
        <v>6</v>
      </c>
      <c r="U23" s="19">
        <f t="shared" ref="U23:W23" si="19">(C23+F23+I23+L23+O23+R23)</f>
        <v>35</v>
      </c>
      <c r="V23" s="19">
        <f t="shared" si="19"/>
        <v>22</v>
      </c>
      <c r="W23" s="19">
        <f t="shared" si="19"/>
        <v>22</v>
      </c>
      <c r="X23" s="44">
        <f t="shared" si="1"/>
        <v>70</v>
      </c>
      <c r="Y23" s="7">
        <f t="shared" si="2"/>
        <v>73.333333333333329</v>
      </c>
      <c r="Z23" s="7">
        <f t="shared" si="3"/>
        <v>68.75</v>
      </c>
    </row>
    <row r="24" spans="1:26" ht="14.25" customHeight="1">
      <c r="A24" s="8">
        <v>17</v>
      </c>
      <c r="B24" s="9" t="s">
        <v>33</v>
      </c>
      <c r="C24" s="10">
        <v>2</v>
      </c>
      <c r="D24" s="10">
        <v>3</v>
      </c>
      <c r="E24" s="10">
        <v>5</v>
      </c>
      <c r="F24" s="11">
        <v>11</v>
      </c>
      <c r="G24" s="11">
        <v>3</v>
      </c>
      <c r="H24" s="11">
        <v>0</v>
      </c>
      <c r="I24" s="13">
        <v>6</v>
      </c>
      <c r="J24" s="13">
        <v>1</v>
      </c>
      <c r="K24" s="13">
        <v>4</v>
      </c>
      <c r="L24" s="14">
        <v>5</v>
      </c>
      <c r="M24" s="14">
        <v>6</v>
      </c>
      <c r="N24" s="14">
        <v>5</v>
      </c>
      <c r="O24" s="20">
        <v>4</v>
      </c>
      <c r="P24" s="21">
        <v>8</v>
      </c>
      <c r="Q24" s="21">
        <v>1</v>
      </c>
      <c r="R24" s="17">
        <v>2</v>
      </c>
      <c r="S24" s="18"/>
      <c r="T24" s="17">
        <v>7</v>
      </c>
      <c r="U24" s="19">
        <f t="shared" ref="U24:W24" si="20">(C24+F24+I24+L24+O24+R24)</f>
        <v>30</v>
      </c>
      <c r="V24" s="19">
        <f t="shared" si="20"/>
        <v>21</v>
      </c>
      <c r="W24" s="19">
        <f t="shared" si="20"/>
        <v>22</v>
      </c>
      <c r="X24" s="44">
        <f t="shared" si="1"/>
        <v>60</v>
      </c>
      <c r="Y24" s="7">
        <f t="shared" si="2"/>
        <v>70</v>
      </c>
      <c r="Z24" s="7">
        <f t="shared" si="3"/>
        <v>68.75</v>
      </c>
    </row>
    <row r="25" spans="1:26" ht="14.25" customHeight="1">
      <c r="A25" s="8">
        <v>18</v>
      </c>
      <c r="B25" s="9" t="s">
        <v>34</v>
      </c>
      <c r="C25" s="10">
        <v>4</v>
      </c>
      <c r="D25" s="10">
        <v>3</v>
      </c>
      <c r="E25" s="10">
        <v>3</v>
      </c>
      <c r="F25" s="11">
        <v>15</v>
      </c>
      <c r="G25" s="11">
        <v>6</v>
      </c>
      <c r="H25" s="11">
        <v>0</v>
      </c>
      <c r="I25" s="13">
        <v>9</v>
      </c>
      <c r="J25" s="13">
        <v>4</v>
      </c>
      <c r="K25" s="13">
        <v>9</v>
      </c>
      <c r="L25" s="14">
        <v>7</v>
      </c>
      <c r="M25" s="14">
        <v>6</v>
      </c>
      <c r="N25" s="14">
        <v>5</v>
      </c>
      <c r="O25" s="20">
        <v>5</v>
      </c>
      <c r="P25" s="21">
        <v>7</v>
      </c>
      <c r="Q25" s="21">
        <v>2</v>
      </c>
      <c r="R25" s="17">
        <v>5</v>
      </c>
      <c r="S25" s="18"/>
      <c r="T25" s="17">
        <v>8</v>
      </c>
      <c r="U25" s="19">
        <f t="shared" ref="U25:W25" si="21">(C25+F25+I25+L25+O25+R25)</f>
        <v>45</v>
      </c>
      <c r="V25" s="19">
        <f t="shared" si="21"/>
        <v>26</v>
      </c>
      <c r="W25" s="19">
        <f t="shared" si="21"/>
        <v>27</v>
      </c>
      <c r="X25" s="44">
        <f t="shared" si="1"/>
        <v>90</v>
      </c>
      <c r="Y25" s="7">
        <f t="shared" si="2"/>
        <v>86.666666666666671</v>
      </c>
      <c r="Z25" s="7">
        <f t="shared" si="3"/>
        <v>84.375</v>
      </c>
    </row>
    <row r="26" spans="1:26" ht="14.25" customHeight="1">
      <c r="A26" s="8">
        <v>19</v>
      </c>
      <c r="B26" s="9" t="s">
        <v>35</v>
      </c>
      <c r="C26" s="10">
        <v>4</v>
      </c>
      <c r="D26" s="22">
        <v>4</v>
      </c>
      <c r="E26" s="22">
        <v>5</v>
      </c>
      <c r="F26" s="11">
        <v>14</v>
      </c>
      <c r="G26" s="12">
        <v>5</v>
      </c>
      <c r="H26" s="12">
        <v>0</v>
      </c>
      <c r="I26" s="13">
        <v>9</v>
      </c>
      <c r="J26" s="13">
        <v>4</v>
      </c>
      <c r="K26" s="13">
        <v>9</v>
      </c>
      <c r="L26" s="14">
        <v>7</v>
      </c>
      <c r="M26" s="14">
        <v>6</v>
      </c>
      <c r="N26" s="14">
        <v>5</v>
      </c>
      <c r="O26" s="20">
        <v>6</v>
      </c>
      <c r="P26" s="21">
        <v>8</v>
      </c>
      <c r="Q26" s="21">
        <v>1</v>
      </c>
      <c r="R26" s="17">
        <v>5</v>
      </c>
      <c r="S26" s="18"/>
      <c r="T26" s="17">
        <v>6</v>
      </c>
      <c r="U26" s="19">
        <f t="shared" ref="U26:W26" si="22">(C26+F26+I26+L26+O26+R26)</f>
        <v>45</v>
      </c>
      <c r="V26" s="19">
        <f t="shared" si="22"/>
        <v>27</v>
      </c>
      <c r="W26" s="19">
        <f t="shared" si="22"/>
        <v>26</v>
      </c>
      <c r="X26" s="44">
        <f t="shared" si="1"/>
        <v>90</v>
      </c>
      <c r="Y26" s="7">
        <f t="shared" si="2"/>
        <v>90</v>
      </c>
      <c r="Z26" s="7">
        <f t="shared" si="3"/>
        <v>81.25</v>
      </c>
    </row>
    <row r="27" spans="1:26" ht="14.25" customHeight="1">
      <c r="A27" s="8">
        <v>20</v>
      </c>
      <c r="B27" s="9" t="s">
        <v>36</v>
      </c>
      <c r="C27" s="22">
        <v>4</v>
      </c>
      <c r="D27" s="22">
        <v>4</v>
      </c>
      <c r="E27" s="22">
        <v>4</v>
      </c>
      <c r="F27" s="12">
        <v>13</v>
      </c>
      <c r="G27" s="12">
        <v>5</v>
      </c>
      <c r="H27" s="12">
        <v>0</v>
      </c>
      <c r="I27" s="13">
        <v>8</v>
      </c>
      <c r="J27" s="13">
        <v>4</v>
      </c>
      <c r="K27" s="13">
        <v>7</v>
      </c>
      <c r="L27" s="14">
        <v>6</v>
      </c>
      <c r="M27" s="14">
        <v>4</v>
      </c>
      <c r="N27" s="14">
        <v>5</v>
      </c>
      <c r="O27" s="20">
        <v>5</v>
      </c>
      <c r="P27" s="21">
        <v>8</v>
      </c>
      <c r="Q27" s="21">
        <v>1</v>
      </c>
      <c r="R27" s="17">
        <v>4</v>
      </c>
      <c r="S27" s="18"/>
      <c r="T27" s="17">
        <v>8</v>
      </c>
      <c r="U27" s="19">
        <f t="shared" ref="U27:W27" si="23">(C27+F27+I27+L27+O27+R27)</f>
        <v>40</v>
      </c>
      <c r="V27" s="19">
        <f t="shared" si="23"/>
        <v>25</v>
      </c>
      <c r="W27" s="19">
        <f t="shared" si="23"/>
        <v>25</v>
      </c>
      <c r="X27" s="44">
        <f t="shared" si="1"/>
        <v>80</v>
      </c>
      <c r="Y27" s="7">
        <f t="shared" si="2"/>
        <v>83.333333333333329</v>
      </c>
      <c r="Z27" s="7">
        <f t="shared" si="3"/>
        <v>78.125</v>
      </c>
    </row>
    <row r="28" spans="1:26" ht="14.25" customHeight="1">
      <c r="A28" s="8">
        <v>21</v>
      </c>
      <c r="B28" s="9" t="s">
        <v>37</v>
      </c>
      <c r="C28" s="10">
        <v>4</v>
      </c>
      <c r="D28" s="10">
        <v>4</v>
      </c>
      <c r="E28" s="10">
        <v>4</v>
      </c>
      <c r="F28" s="11">
        <v>17</v>
      </c>
      <c r="G28" s="11">
        <v>4</v>
      </c>
      <c r="H28" s="11">
        <v>0</v>
      </c>
      <c r="I28" s="13">
        <v>7</v>
      </c>
      <c r="J28" s="13">
        <v>4</v>
      </c>
      <c r="K28" s="13">
        <v>9</v>
      </c>
      <c r="L28" s="14">
        <v>5</v>
      </c>
      <c r="M28" s="14">
        <v>8</v>
      </c>
      <c r="N28" s="14">
        <v>4</v>
      </c>
      <c r="O28" s="20">
        <v>6</v>
      </c>
      <c r="P28" s="21">
        <v>6</v>
      </c>
      <c r="Q28" s="21">
        <v>1</v>
      </c>
      <c r="R28" s="17">
        <v>4</v>
      </c>
      <c r="S28" s="18"/>
      <c r="T28" s="17">
        <v>8</v>
      </c>
      <c r="U28" s="19">
        <f t="shared" ref="U28:W28" si="24">(C28+F28+I28+L28+O28+R28)</f>
        <v>43</v>
      </c>
      <c r="V28" s="19">
        <f t="shared" si="24"/>
        <v>26</v>
      </c>
      <c r="W28" s="19">
        <f t="shared" si="24"/>
        <v>26</v>
      </c>
      <c r="X28" s="44">
        <f t="shared" si="1"/>
        <v>86</v>
      </c>
      <c r="Y28" s="7">
        <f t="shared" si="2"/>
        <v>86.666666666666671</v>
      </c>
      <c r="Z28" s="7">
        <f t="shared" si="3"/>
        <v>81.25</v>
      </c>
    </row>
    <row r="29" spans="1:26" ht="14.25" customHeight="1">
      <c r="A29" s="8">
        <v>22</v>
      </c>
      <c r="B29" s="9" t="s">
        <v>38</v>
      </c>
      <c r="C29" s="22">
        <v>4</v>
      </c>
      <c r="D29" s="22">
        <v>4</v>
      </c>
      <c r="E29" s="22">
        <v>4</v>
      </c>
      <c r="F29" s="12">
        <v>14</v>
      </c>
      <c r="G29" s="12">
        <v>6</v>
      </c>
      <c r="H29" s="11">
        <v>0</v>
      </c>
      <c r="I29" s="13">
        <v>9</v>
      </c>
      <c r="J29" s="13">
        <v>3</v>
      </c>
      <c r="K29" s="13">
        <v>9</v>
      </c>
      <c r="L29" s="14">
        <v>7</v>
      </c>
      <c r="M29" s="14">
        <v>6</v>
      </c>
      <c r="N29" s="14">
        <v>5</v>
      </c>
      <c r="O29" s="20">
        <v>5</v>
      </c>
      <c r="P29" s="21">
        <v>7</v>
      </c>
      <c r="Q29" s="21">
        <v>2</v>
      </c>
      <c r="R29" s="17">
        <v>4</v>
      </c>
      <c r="S29" s="18"/>
      <c r="T29" s="17">
        <v>7</v>
      </c>
      <c r="U29" s="19">
        <f t="shared" ref="U29:W29" si="25">(C29+F29+I29+L29+O29+R29)</f>
        <v>43</v>
      </c>
      <c r="V29" s="19">
        <f t="shared" si="25"/>
        <v>26</v>
      </c>
      <c r="W29" s="19">
        <f t="shared" si="25"/>
        <v>27</v>
      </c>
      <c r="X29" s="44">
        <f t="shared" si="1"/>
        <v>86</v>
      </c>
      <c r="Y29" s="7">
        <f t="shared" si="2"/>
        <v>86.666666666666671</v>
      </c>
      <c r="Z29" s="7">
        <f t="shared" si="3"/>
        <v>84.375</v>
      </c>
    </row>
    <row r="30" spans="1:26" ht="14.25" customHeight="1">
      <c r="A30" s="8">
        <v>23</v>
      </c>
      <c r="B30" s="9" t="s">
        <v>39</v>
      </c>
      <c r="C30" s="10">
        <v>4</v>
      </c>
      <c r="D30" s="22">
        <v>3</v>
      </c>
      <c r="E30" s="22">
        <v>5</v>
      </c>
      <c r="F30" s="11">
        <v>14</v>
      </c>
      <c r="G30" s="12">
        <v>5</v>
      </c>
      <c r="H30" s="11">
        <v>0</v>
      </c>
      <c r="I30" s="13">
        <v>8</v>
      </c>
      <c r="J30" s="13">
        <v>2</v>
      </c>
      <c r="K30" s="13">
        <v>7</v>
      </c>
      <c r="L30" s="14">
        <v>7</v>
      </c>
      <c r="M30" s="14">
        <v>6</v>
      </c>
      <c r="N30" s="14">
        <v>5</v>
      </c>
      <c r="O30" s="20">
        <v>7</v>
      </c>
      <c r="P30" s="21">
        <v>5</v>
      </c>
      <c r="Q30" s="21">
        <v>2</v>
      </c>
      <c r="R30" s="17">
        <v>4</v>
      </c>
      <c r="S30" s="18"/>
      <c r="T30" s="17">
        <v>8</v>
      </c>
      <c r="U30" s="19">
        <f t="shared" ref="U30:W30" si="26">(C30+F30+I30+L30+O30+R30)</f>
        <v>44</v>
      </c>
      <c r="V30" s="19">
        <f t="shared" si="26"/>
        <v>21</v>
      </c>
      <c r="W30" s="19">
        <f t="shared" si="26"/>
        <v>27</v>
      </c>
      <c r="X30" s="44">
        <f t="shared" si="1"/>
        <v>88</v>
      </c>
      <c r="Y30" s="7">
        <f t="shared" si="2"/>
        <v>70</v>
      </c>
      <c r="Z30" s="7">
        <f t="shared" si="3"/>
        <v>84.375</v>
      </c>
    </row>
    <row r="31" spans="1:26" ht="14.25" customHeight="1">
      <c r="A31" s="8">
        <v>24</v>
      </c>
      <c r="B31" s="9" t="s">
        <v>40</v>
      </c>
      <c r="C31" s="10">
        <v>4</v>
      </c>
      <c r="D31" s="10">
        <v>4</v>
      </c>
      <c r="E31" s="10">
        <v>4</v>
      </c>
      <c r="F31" s="11">
        <v>15</v>
      </c>
      <c r="G31" s="11">
        <v>4</v>
      </c>
      <c r="H31" s="11">
        <v>0</v>
      </c>
      <c r="I31" s="13">
        <v>6</v>
      </c>
      <c r="J31" s="13">
        <v>4</v>
      </c>
      <c r="K31" s="13">
        <v>6</v>
      </c>
      <c r="L31" s="14">
        <v>7</v>
      </c>
      <c r="M31" s="14">
        <v>8</v>
      </c>
      <c r="N31" s="14">
        <v>4</v>
      </c>
      <c r="O31" s="20">
        <v>4</v>
      </c>
      <c r="P31" s="21">
        <v>3</v>
      </c>
      <c r="Q31" s="21">
        <v>2</v>
      </c>
      <c r="R31" s="17">
        <v>4</v>
      </c>
      <c r="S31" s="18"/>
      <c r="T31" s="17">
        <v>7</v>
      </c>
      <c r="U31" s="19">
        <f t="shared" ref="U31:W31" si="27">(C31+F31+I31+L31+O31+R31)</f>
        <v>40</v>
      </c>
      <c r="V31" s="19">
        <f t="shared" si="27"/>
        <v>23</v>
      </c>
      <c r="W31" s="19">
        <f t="shared" si="27"/>
        <v>23</v>
      </c>
      <c r="X31" s="44">
        <f t="shared" si="1"/>
        <v>80</v>
      </c>
      <c r="Y31" s="7">
        <f t="shared" si="2"/>
        <v>76.666666666666671</v>
      </c>
      <c r="Z31" s="7">
        <f t="shared" si="3"/>
        <v>71.875</v>
      </c>
    </row>
    <row r="32" spans="1:26" ht="14.25" customHeight="1">
      <c r="A32" s="8">
        <v>25</v>
      </c>
      <c r="B32" s="9" t="s">
        <v>41</v>
      </c>
      <c r="C32" s="22">
        <v>2</v>
      </c>
      <c r="D32" s="22">
        <v>4</v>
      </c>
      <c r="E32" s="22">
        <v>4</v>
      </c>
      <c r="F32" s="12">
        <v>15</v>
      </c>
      <c r="G32" s="11">
        <v>6</v>
      </c>
      <c r="H32" s="12">
        <v>0</v>
      </c>
      <c r="I32" s="13">
        <v>9</v>
      </c>
      <c r="J32" s="13">
        <v>4</v>
      </c>
      <c r="K32" s="13">
        <v>9</v>
      </c>
      <c r="L32" s="14">
        <v>7</v>
      </c>
      <c r="M32" s="14">
        <v>6</v>
      </c>
      <c r="N32" s="14">
        <v>5</v>
      </c>
      <c r="O32" s="20">
        <v>5</v>
      </c>
      <c r="P32" s="21">
        <v>6</v>
      </c>
      <c r="Q32" s="21">
        <v>2</v>
      </c>
      <c r="R32" s="17">
        <v>5</v>
      </c>
      <c r="S32" s="18"/>
      <c r="T32" s="17">
        <v>8</v>
      </c>
      <c r="U32" s="19">
        <f t="shared" ref="U32:W32" si="28">(C32+F32+I32+L32+O32+R32)</f>
        <v>43</v>
      </c>
      <c r="V32" s="19">
        <f t="shared" si="28"/>
        <v>26</v>
      </c>
      <c r="W32" s="19">
        <f t="shared" si="28"/>
        <v>28</v>
      </c>
      <c r="X32" s="44">
        <f t="shared" si="1"/>
        <v>86</v>
      </c>
      <c r="Y32" s="7">
        <f t="shared" si="2"/>
        <v>86.666666666666671</v>
      </c>
      <c r="Z32" s="7">
        <f t="shared" si="3"/>
        <v>87.5</v>
      </c>
    </row>
    <row r="33" spans="1:26" ht="14.25" customHeight="1">
      <c r="A33" s="8">
        <v>26</v>
      </c>
      <c r="B33" s="9" t="s">
        <v>42</v>
      </c>
      <c r="C33" s="22">
        <v>4</v>
      </c>
      <c r="D33" s="22">
        <v>4</v>
      </c>
      <c r="E33" s="22">
        <v>4</v>
      </c>
      <c r="F33" s="12">
        <v>14</v>
      </c>
      <c r="G33" s="12">
        <v>5</v>
      </c>
      <c r="H33" s="12">
        <v>0</v>
      </c>
      <c r="I33" s="13">
        <v>9</v>
      </c>
      <c r="J33" s="13">
        <v>4</v>
      </c>
      <c r="K33" s="13">
        <v>8</v>
      </c>
      <c r="L33" s="14">
        <v>7</v>
      </c>
      <c r="M33" s="14">
        <v>6</v>
      </c>
      <c r="N33" s="14">
        <v>5</v>
      </c>
      <c r="O33" s="20">
        <v>6</v>
      </c>
      <c r="P33" s="21">
        <v>7</v>
      </c>
      <c r="Q33" s="21">
        <v>1</v>
      </c>
      <c r="R33" s="17">
        <v>4</v>
      </c>
      <c r="S33" s="18"/>
      <c r="T33" s="17">
        <v>7</v>
      </c>
      <c r="U33" s="19">
        <f t="shared" ref="U33:W33" si="29">(C33+F33+I33+L33+O33+R33)</f>
        <v>44</v>
      </c>
      <c r="V33" s="19">
        <f t="shared" si="29"/>
        <v>26</v>
      </c>
      <c r="W33" s="19">
        <f t="shared" si="29"/>
        <v>25</v>
      </c>
      <c r="X33" s="44">
        <f t="shared" si="1"/>
        <v>88</v>
      </c>
      <c r="Y33" s="7">
        <f t="shared" si="2"/>
        <v>86.666666666666671</v>
      </c>
      <c r="Z33" s="7">
        <f t="shared" si="3"/>
        <v>78.125</v>
      </c>
    </row>
    <row r="34" spans="1:26" ht="14.25" customHeight="1">
      <c r="A34" s="8">
        <v>27</v>
      </c>
      <c r="B34" s="9" t="s">
        <v>43</v>
      </c>
      <c r="C34" s="10">
        <v>4</v>
      </c>
      <c r="D34" s="22">
        <v>4</v>
      </c>
      <c r="E34" s="22">
        <v>4</v>
      </c>
      <c r="F34" s="11">
        <v>17</v>
      </c>
      <c r="G34" s="12">
        <v>5</v>
      </c>
      <c r="H34" s="11">
        <v>0</v>
      </c>
      <c r="I34" s="13">
        <v>9</v>
      </c>
      <c r="J34" s="13">
        <v>4</v>
      </c>
      <c r="K34" s="13">
        <v>9</v>
      </c>
      <c r="L34" s="14">
        <v>7</v>
      </c>
      <c r="M34" s="14">
        <v>8</v>
      </c>
      <c r="N34" s="14">
        <v>5</v>
      </c>
      <c r="O34" s="20">
        <v>7</v>
      </c>
      <c r="P34" s="21">
        <v>7</v>
      </c>
      <c r="Q34" s="21">
        <v>1</v>
      </c>
      <c r="R34" s="17">
        <v>4</v>
      </c>
      <c r="S34" s="18"/>
      <c r="T34" s="17">
        <v>8</v>
      </c>
      <c r="U34" s="19">
        <f t="shared" ref="U34:W34" si="30">(C34+F34+I34+L34+O34+R34)</f>
        <v>48</v>
      </c>
      <c r="V34" s="19">
        <f t="shared" si="30"/>
        <v>28</v>
      </c>
      <c r="W34" s="19">
        <f t="shared" si="30"/>
        <v>27</v>
      </c>
      <c r="X34" s="44">
        <f t="shared" si="1"/>
        <v>96</v>
      </c>
      <c r="Y34" s="7">
        <f t="shared" si="2"/>
        <v>93.333333333333329</v>
      </c>
      <c r="Z34" s="7">
        <f t="shared" si="3"/>
        <v>84.375</v>
      </c>
    </row>
    <row r="35" spans="1:26" ht="14.25" customHeight="1">
      <c r="A35" s="8">
        <v>28</v>
      </c>
      <c r="B35" s="9" t="s">
        <v>44</v>
      </c>
      <c r="C35" s="10">
        <v>4</v>
      </c>
      <c r="D35" s="22">
        <v>4</v>
      </c>
      <c r="E35" s="22">
        <v>5</v>
      </c>
      <c r="F35" s="11">
        <v>15</v>
      </c>
      <c r="G35" s="11">
        <v>6</v>
      </c>
      <c r="H35" s="11">
        <v>0</v>
      </c>
      <c r="I35" s="13">
        <v>9</v>
      </c>
      <c r="J35" s="13">
        <v>4</v>
      </c>
      <c r="K35" s="13">
        <v>9</v>
      </c>
      <c r="L35" s="14">
        <v>7</v>
      </c>
      <c r="M35" s="14">
        <v>6</v>
      </c>
      <c r="N35" s="14">
        <v>5</v>
      </c>
      <c r="O35" s="20">
        <v>6</v>
      </c>
      <c r="P35" s="21">
        <v>7</v>
      </c>
      <c r="Q35" s="21">
        <v>1</v>
      </c>
      <c r="R35" s="17">
        <v>5</v>
      </c>
      <c r="S35" s="18"/>
      <c r="T35" s="17">
        <v>8</v>
      </c>
      <c r="U35" s="19">
        <f t="shared" ref="U35:W35" si="31">(C35+F35+I35+L35+O35+R35)</f>
        <v>46</v>
      </c>
      <c r="V35" s="19">
        <f t="shared" si="31"/>
        <v>27</v>
      </c>
      <c r="W35" s="19">
        <f t="shared" si="31"/>
        <v>28</v>
      </c>
      <c r="X35" s="44">
        <f t="shared" si="1"/>
        <v>92</v>
      </c>
      <c r="Y35" s="7">
        <f t="shared" si="2"/>
        <v>90</v>
      </c>
      <c r="Z35" s="7">
        <f t="shared" si="3"/>
        <v>87.5</v>
      </c>
    </row>
    <row r="36" spans="1:26" ht="14.25" customHeight="1">
      <c r="A36" s="8">
        <v>29</v>
      </c>
      <c r="B36" s="9" t="s">
        <v>45</v>
      </c>
      <c r="C36" s="10">
        <v>3</v>
      </c>
      <c r="D36" s="10">
        <v>4</v>
      </c>
      <c r="E36" s="10">
        <v>4</v>
      </c>
      <c r="F36" s="11">
        <v>17</v>
      </c>
      <c r="G36" s="11">
        <v>5</v>
      </c>
      <c r="H36" s="11">
        <v>0</v>
      </c>
      <c r="I36" s="13">
        <v>9</v>
      </c>
      <c r="J36" s="13">
        <v>4</v>
      </c>
      <c r="K36" s="13">
        <v>8</v>
      </c>
      <c r="L36" s="14">
        <v>7</v>
      </c>
      <c r="M36" s="14">
        <v>6</v>
      </c>
      <c r="N36" s="14">
        <v>5</v>
      </c>
      <c r="O36" s="20">
        <v>4</v>
      </c>
      <c r="P36" s="21">
        <v>6</v>
      </c>
      <c r="Q36" s="21">
        <v>2</v>
      </c>
      <c r="R36" s="17">
        <v>4</v>
      </c>
      <c r="S36" s="18"/>
      <c r="T36" s="17">
        <v>8</v>
      </c>
      <c r="U36" s="19">
        <f t="shared" ref="U36:W36" si="32">(C36+F36+I36+L36+O36+R36)</f>
        <v>44</v>
      </c>
      <c r="V36" s="19">
        <f t="shared" si="32"/>
        <v>25</v>
      </c>
      <c r="W36" s="19">
        <f t="shared" si="32"/>
        <v>27</v>
      </c>
      <c r="X36" s="44">
        <f t="shared" si="1"/>
        <v>88</v>
      </c>
      <c r="Y36" s="7">
        <f t="shared" si="2"/>
        <v>83.333333333333329</v>
      </c>
      <c r="Z36" s="7">
        <f t="shared" si="3"/>
        <v>84.375</v>
      </c>
    </row>
    <row r="37" spans="1:26" ht="14.25" customHeight="1">
      <c r="A37" s="8">
        <v>30</v>
      </c>
      <c r="B37" s="9" t="s">
        <v>46</v>
      </c>
      <c r="C37" s="22">
        <v>1</v>
      </c>
      <c r="D37" s="22">
        <v>4</v>
      </c>
      <c r="E37" s="22">
        <v>2</v>
      </c>
      <c r="F37" s="12">
        <v>12</v>
      </c>
      <c r="G37" s="11">
        <v>3</v>
      </c>
      <c r="H37" s="12">
        <v>0</v>
      </c>
      <c r="I37" s="13">
        <v>5</v>
      </c>
      <c r="J37" s="29">
        <v>2</v>
      </c>
      <c r="K37" s="13">
        <v>4</v>
      </c>
      <c r="L37" s="14">
        <v>5</v>
      </c>
      <c r="M37" s="14">
        <v>4</v>
      </c>
      <c r="N37" s="14">
        <v>5</v>
      </c>
      <c r="O37" s="20">
        <v>5</v>
      </c>
      <c r="P37" s="21">
        <v>7</v>
      </c>
      <c r="Q37" s="21">
        <v>1</v>
      </c>
      <c r="R37" s="17">
        <v>2</v>
      </c>
      <c r="S37" s="18"/>
      <c r="T37" s="17">
        <v>7</v>
      </c>
      <c r="U37" s="19">
        <f t="shared" ref="U37:W37" si="33">(C37+F37+I37+L37+O37+R37)</f>
        <v>30</v>
      </c>
      <c r="V37" s="19">
        <f t="shared" si="33"/>
        <v>20</v>
      </c>
      <c r="W37" s="19">
        <f t="shared" si="33"/>
        <v>19</v>
      </c>
      <c r="X37" s="44">
        <f t="shared" si="1"/>
        <v>60</v>
      </c>
      <c r="Y37" s="7">
        <f t="shared" si="2"/>
        <v>66.666666666666671</v>
      </c>
      <c r="Z37" s="7">
        <f t="shared" si="3"/>
        <v>59.375</v>
      </c>
    </row>
    <row r="38" spans="1:26" ht="14.25" customHeight="1">
      <c r="A38" s="8">
        <v>31</v>
      </c>
      <c r="B38" s="9" t="s">
        <v>47</v>
      </c>
      <c r="C38" s="22">
        <v>4</v>
      </c>
      <c r="D38" s="22">
        <v>4</v>
      </c>
      <c r="E38" s="22">
        <v>4</v>
      </c>
      <c r="F38" s="12">
        <v>12</v>
      </c>
      <c r="G38" s="12">
        <v>5</v>
      </c>
      <c r="H38" s="12">
        <v>0</v>
      </c>
      <c r="I38" s="13">
        <v>8</v>
      </c>
      <c r="J38" s="13">
        <v>3</v>
      </c>
      <c r="K38" s="13">
        <v>6</v>
      </c>
      <c r="L38" s="14">
        <v>7</v>
      </c>
      <c r="M38" s="14">
        <v>4</v>
      </c>
      <c r="N38" s="14">
        <v>5</v>
      </c>
      <c r="O38" s="20">
        <v>6</v>
      </c>
      <c r="P38" s="21">
        <v>6</v>
      </c>
      <c r="Q38" s="21">
        <v>2</v>
      </c>
      <c r="R38" s="17">
        <v>3</v>
      </c>
      <c r="S38" s="18"/>
      <c r="T38" s="17">
        <v>8</v>
      </c>
      <c r="U38" s="19">
        <f t="shared" ref="U38:W38" si="34">(C38+F38+I38+L38+O38+R38)</f>
        <v>40</v>
      </c>
      <c r="V38" s="19">
        <f t="shared" si="34"/>
        <v>22</v>
      </c>
      <c r="W38" s="19">
        <f t="shared" si="34"/>
        <v>25</v>
      </c>
      <c r="X38" s="44">
        <f t="shared" si="1"/>
        <v>80</v>
      </c>
      <c r="Y38" s="7">
        <f t="shared" si="2"/>
        <v>73.333333333333329</v>
      </c>
      <c r="Z38" s="7">
        <f t="shared" si="3"/>
        <v>78.125</v>
      </c>
    </row>
    <row r="39" spans="1:26" ht="14.25" customHeight="1">
      <c r="A39" s="8">
        <v>32</v>
      </c>
      <c r="B39" s="9" t="s">
        <v>48</v>
      </c>
      <c r="C39" s="10">
        <v>4</v>
      </c>
      <c r="D39" s="10">
        <v>3</v>
      </c>
      <c r="E39" s="22">
        <v>4</v>
      </c>
      <c r="F39" s="12">
        <v>11</v>
      </c>
      <c r="G39" s="12">
        <v>5</v>
      </c>
      <c r="H39" s="12">
        <v>0</v>
      </c>
      <c r="I39" s="13">
        <v>9</v>
      </c>
      <c r="J39" s="13">
        <v>3</v>
      </c>
      <c r="K39" s="13">
        <v>8</v>
      </c>
      <c r="L39" s="14">
        <v>6</v>
      </c>
      <c r="M39" s="14">
        <v>4</v>
      </c>
      <c r="N39" s="14">
        <v>5</v>
      </c>
      <c r="O39" s="20">
        <v>7</v>
      </c>
      <c r="P39" s="21">
        <v>7</v>
      </c>
      <c r="Q39" s="21">
        <v>2</v>
      </c>
      <c r="R39" s="17">
        <v>3</v>
      </c>
      <c r="S39" s="18"/>
      <c r="T39" s="17">
        <v>7</v>
      </c>
      <c r="U39" s="19">
        <f t="shared" ref="U39:W39" si="35">(C39+F39+I39+L39+O39+R39)</f>
        <v>40</v>
      </c>
      <c r="V39" s="19">
        <f t="shared" si="35"/>
        <v>22</v>
      </c>
      <c r="W39" s="19">
        <f t="shared" si="35"/>
        <v>26</v>
      </c>
      <c r="X39" s="44">
        <f t="shared" si="1"/>
        <v>80</v>
      </c>
      <c r="Y39" s="7">
        <f t="shared" si="2"/>
        <v>73.333333333333329</v>
      </c>
      <c r="Z39" s="7">
        <f t="shared" si="3"/>
        <v>81.25</v>
      </c>
    </row>
    <row r="40" spans="1:26" ht="14.25" customHeight="1">
      <c r="A40" s="8">
        <v>33</v>
      </c>
      <c r="B40" s="9" t="s">
        <v>49</v>
      </c>
      <c r="C40" s="22">
        <v>3</v>
      </c>
      <c r="D40" s="22">
        <v>2</v>
      </c>
      <c r="E40" s="22">
        <v>3</v>
      </c>
      <c r="F40" s="12">
        <v>12</v>
      </c>
      <c r="G40" s="12">
        <v>3</v>
      </c>
      <c r="H40" s="12">
        <v>0</v>
      </c>
      <c r="I40" s="13">
        <v>6</v>
      </c>
      <c r="J40" s="13">
        <v>2</v>
      </c>
      <c r="K40" s="13">
        <v>7</v>
      </c>
      <c r="L40" s="14">
        <v>6</v>
      </c>
      <c r="M40" s="14">
        <v>2</v>
      </c>
      <c r="N40" s="14">
        <v>3</v>
      </c>
      <c r="O40" s="20">
        <v>5</v>
      </c>
      <c r="P40" s="21">
        <v>4</v>
      </c>
      <c r="Q40" s="21">
        <v>1</v>
      </c>
      <c r="R40" s="17">
        <v>2</v>
      </c>
      <c r="S40" s="18"/>
      <c r="T40" s="17">
        <v>6</v>
      </c>
      <c r="U40" s="19">
        <f t="shared" ref="U40:W40" si="36">(C40+F40+I40+L40+O40+R40)</f>
        <v>34</v>
      </c>
      <c r="V40" s="19">
        <f t="shared" si="36"/>
        <v>13</v>
      </c>
      <c r="W40" s="19">
        <f t="shared" si="36"/>
        <v>20</v>
      </c>
      <c r="X40" s="44">
        <f t="shared" si="1"/>
        <v>68</v>
      </c>
      <c r="Y40" s="7">
        <f t="shared" si="2"/>
        <v>43.333333333333336</v>
      </c>
      <c r="Z40" s="7">
        <f t="shared" si="3"/>
        <v>62.5</v>
      </c>
    </row>
    <row r="41" spans="1:26" ht="14.25" customHeight="1">
      <c r="A41" s="8">
        <v>34</v>
      </c>
      <c r="B41" s="9" t="s">
        <v>50</v>
      </c>
      <c r="C41" s="22">
        <v>3</v>
      </c>
      <c r="D41" s="22">
        <v>4</v>
      </c>
      <c r="E41" s="22">
        <v>5</v>
      </c>
      <c r="F41" s="12">
        <v>13</v>
      </c>
      <c r="G41" s="12">
        <v>6</v>
      </c>
      <c r="H41" s="11">
        <v>0</v>
      </c>
      <c r="I41" s="13">
        <v>9</v>
      </c>
      <c r="J41" s="13">
        <v>3</v>
      </c>
      <c r="K41" s="13">
        <v>9</v>
      </c>
      <c r="L41" s="14">
        <v>6</v>
      </c>
      <c r="M41" s="14">
        <v>4</v>
      </c>
      <c r="N41" s="14">
        <v>5</v>
      </c>
      <c r="O41" s="20">
        <v>5</v>
      </c>
      <c r="P41" s="21">
        <v>7</v>
      </c>
      <c r="Q41" s="21">
        <v>2</v>
      </c>
      <c r="R41" s="17">
        <v>4</v>
      </c>
      <c r="S41" s="18"/>
      <c r="T41" s="17">
        <v>7</v>
      </c>
      <c r="U41" s="19">
        <f t="shared" ref="U41:W41" si="37">(C41+F41+I41+L41+O41+R41)</f>
        <v>40</v>
      </c>
      <c r="V41" s="19">
        <f t="shared" si="37"/>
        <v>24</v>
      </c>
      <c r="W41" s="19">
        <f t="shared" si="37"/>
        <v>28</v>
      </c>
      <c r="X41" s="44">
        <f t="shared" si="1"/>
        <v>80</v>
      </c>
      <c r="Y41" s="7">
        <f t="shared" si="2"/>
        <v>80</v>
      </c>
      <c r="Z41" s="7">
        <f t="shared" si="3"/>
        <v>87.5</v>
      </c>
    </row>
    <row r="42" spans="1:26" ht="14.25" customHeight="1">
      <c r="A42" s="8">
        <v>35</v>
      </c>
      <c r="B42" s="9" t="s">
        <v>51</v>
      </c>
      <c r="C42" s="10">
        <v>4</v>
      </c>
      <c r="D42" s="10">
        <v>4</v>
      </c>
      <c r="E42" s="10">
        <v>5</v>
      </c>
      <c r="F42" s="11">
        <v>15</v>
      </c>
      <c r="G42" s="11">
        <v>6</v>
      </c>
      <c r="H42" s="11">
        <v>0</v>
      </c>
      <c r="I42" s="13">
        <v>8</v>
      </c>
      <c r="J42" s="13">
        <v>4</v>
      </c>
      <c r="K42" s="13">
        <v>9</v>
      </c>
      <c r="L42" s="14">
        <v>7</v>
      </c>
      <c r="M42" s="14">
        <v>8</v>
      </c>
      <c r="N42" s="14">
        <v>5</v>
      </c>
      <c r="O42" s="20">
        <v>6</v>
      </c>
      <c r="P42" s="21">
        <v>7</v>
      </c>
      <c r="Q42" s="21">
        <v>2</v>
      </c>
      <c r="R42" s="17">
        <v>5</v>
      </c>
      <c r="S42" s="18"/>
      <c r="T42" s="17">
        <v>8</v>
      </c>
      <c r="U42" s="19">
        <f t="shared" ref="U42:W42" si="38">(C42+F42+I42+L42+O42+R42)</f>
        <v>45</v>
      </c>
      <c r="V42" s="19">
        <f t="shared" si="38"/>
        <v>29</v>
      </c>
      <c r="W42" s="19">
        <f t="shared" si="38"/>
        <v>29</v>
      </c>
      <c r="X42" s="44">
        <f t="shared" si="1"/>
        <v>90</v>
      </c>
      <c r="Y42" s="7">
        <f t="shared" si="2"/>
        <v>96.666666666666671</v>
      </c>
      <c r="Z42" s="7">
        <f t="shared" si="3"/>
        <v>90.625</v>
      </c>
    </row>
    <row r="43" spans="1:26" ht="14.25" customHeight="1">
      <c r="A43" s="8">
        <v>36</v>
      </c>
      <c r="B43" s="9" t="s">
        <v>52</v>
      </c>
      <c r="C43" s="10">
        <v>4</v>
      </c>
      <c r="D43" s="10">
        <v>4</v>
      </c>
      <c r="E43" s="10">
        <v>5</v>
      </c>
      <c r="F43" s="11">
        <v>14</v>
      </c>
      <c r="G43" s="11">
        <v>6</v>
      </c>
      <c r="H43" s="11">
        <v>0</v>
      </c>
      <c r="I43" s="13">
        <v>9</v>
      </c>
      <c r="J43" s="13">
        <v>3</v>
      </c>
      <c r="K43" s="13">
        <v>9</v>
      </c>
      <c r="L43" s="14">
        <v>6</v>
      </c>
      <c r="M43" s="14">
        <v>6</v>
      </c>
      <c r="N43" s="14">
        <v>5</v>
      </c>
      <c r="O43" s="20">
        <v>7</v>
      </c>
      <c r="P43" s="21">
        <v>8</v>
      </c>
      <c r="Q43" s="21">
        <v>1</v>
      </c>
      <c r="R43" s="17">
        <v>4</v>
      </c>
      <c r="S43" s="18"/>
      <c r="T43" s="17">
        <v>8</v>
      </c>
      <c r="U43" s="19">
        <f t="shared" ref="U43:W43" si="39">(C43+F43+I43+L43+O43+R43)</f>
        <v>44</v>
      </c>
      <c r="V43" s="19">
        <f t="shared" si="39"/>
        <v>27</v>
      </c>
      <c r="W43" s="19">
        <f t="shared" si="39"/>
        <v>28</v>
      </c>
      <c r="X43" s="44">
        <f t="shared" si="1"/>
        <v>88</v>
      </c>
      <c r="Y43" s="7">
        <f t="shared" si="2"/>
        <v>90</v>
      </c>
      <c r="Z43" s="7">
        <f t="shared" si="3"/>
        <v>87.5</v>
      </c>
    </row>
    <row r="44" spans="1:26" ht="14.25" customHeight="1">
      <c r="A44" s="8">
        <v>37</v>
      </c>
      <c r="B44" s="9" t="s">
        <v>53</v>
      </c>
      <c r="C44" s="30">
        <v>4</v>
      </c>
      <c r="D44" s="30">
        <v>4</v>
      </c>
      <c r="E44" s="30">
        <v>4</v>
      </c>
      <c r="F44" s="31">
        <v>12</v>
      </c>
      <c r="G44" s="31">
        <v>4</v>
      </c>
      <c r="H44" s="32">
        <v>0</v>
      </c>
      <c r="I44" s="33">
        <v>7</v>
      </c>
      <c r="J44" s="13">
        <v>3</v>
      </c>
      <c r="K44" s="13">
        <v>7</v>
      </c>
      <c r="L44" s="34">
        <v>6</v>
      </c>
      <c r="M44" s="34">
        <v>6</v>
      </c>
      <c r="N44" s="34">
        <v>4</v>
      </c>
      <c r="O44" s="35">
        <v>4</v>
      </c>
      <c r="P44" s="36">
        <v>5</v>
      </c>
      <c r="Q44" s="36">
        <v>2</v>
      </c>
      <c r="R44" s="37">
        <v>4</v>
      </c>
      <c r="S44" s="18"/>
      <c r="T44" s="37">
        <v>6</v>
      </c>
      <c r="U44" s="19">
        <f t="shared" ref="U44:W44" si="40">(C44+F44+I44+L44+O44+R44)</f>
        <v>37</v>
      </c>
      <c r="V44" s="19">
        <f t="shared" si="40"/>
        <v>22</v>
      </c>
      <c r="W44" s="19">
        <f t="shared" si="40"/>
        <v>23</v>
      </c>
      <c r="X44" s="44">
        <f t="shared" si="1"/>
        <v>74</v>
      </c>
      <c r="Y44" s="7">
        <f t="shared" si="2"/>
        <v>73.333333333333329</v>
      </c>
      <c r="Z44" s="7">
        <f t="shared" si="3"/>
        <v>71.875</v>
      </c>
    </row>
    <row r="45" spans="1:26" ht="14.25" customHeight="1">
      <c r="A45" s="8">
        <v>38</v>
      </c>
      <c r="B45" s="9" t="s">
        <v>54</v>
      </c>
      <c r="C45" s="10">
        <v>4</v>
      </c>
      <c r="D45" s="10">
        <v>4</v>
      </c>
      <c r="E45" s="10">
        <v>5</v>
      </c>
      <c r="F45" s="11">
        <v>12</v>
      </c>
      <c r="G45" s="11">
        <v>6</v>
      </c>
      <c r="H45" s="11">
        <v>0</v>
      </c>
      <c r="I45" s="13">
        <v>8</v>
      </c>
      <c r="J45" s="13">
        <v>4</v>
      </c>
      <c r="K45" s="13">
        <v>7</v>
      </c>
      <c r="L45" s="14">
        <v>6</v>
      </c>
      <c r="M45" s="14">
        <v>4</v>
      </c>
      <c r="N45" s="14">
        <v>5</v>
      </c>
      <c r="O45" s="15">
        <v>5</v>
      </c>
      <c r="P45" s="16">
        <v>7</v>
      </c>
      <c r="Q45" s="16">
        <v>2</v>
      </c>
      <c r="R45" s="17">
        <v>4</v>
      </c>
      <c r="S45" s="18"/>
      <c r="T45" s="17">
        <v>8</v>
      </c>
      <c r="U45" s="19">
        <f t="shared" ref="U45:W45" si="41">(C45+F45+I45+L45+O45+R45)</f>
        <v>39</v>
      </c>
      <c r="V45" s="19">
        <f t="shared" si="41"/>
        <v>25</v>
      </c>
      <c r="W45" s="19">
        <f t="shared" si="41"/>
        <v>27</v>
      </c>
      <c r="X45" s="44">
        <f t="shared" si="1"/>
        <v>78</v>
      </c>
      <c r="Y45" s="7">
        <f t="shared" si="2"/>
        <v>83.333333333333329</v>
      </c>
      <c r="Z45" s="7">
        <f t="shared" si="3"/>
        <v>84.375</v>
      </c>
    </row>
    <row r="46" spans="1:26" ht="14.25" customHeight="1">
      <c r="A46" s="8">
        <v>39</v>
      </c>
      <c r="B46" s="9" t="s">
        <v>55</v>
      </c>
      <c r="C46" s="10">
        <v>4</v>
      </c>
      <c r="D46" s="10">
        <v>2</v>
      </c>
      <c r="E46" s="10">
        <v>4</v>
      </c>
      <c r="F46" s="11">
        <v>16</v>
      </c>
      <c r="G46" s="11">
        <v>5</v>
      </c>
      <c r="H46" s="11">
        <v>0</v>
      </c>
      <c r="I46" s="13">
        <v>9</v>
      </c>
      <c r="J46" s="13">
        <v>3</v>
      </c>
      <c r="K46" s="13">
        <v>9</v>
      </c>
      <c r="L46" s="14">
        <v>7</v>
      </c>
      <c r="M46" s="14">
        <v>6</v>
      </c>
      <c r="N46" s="14">
        <v>5</v>
      </c>
      <c r="O46" s="20">
        <v>6</v>
      </c>
      <c r="P46" s="21">
        <v>7</v>
      </c>
      <c r="Q46" s="21">
        <v>2</v>
      </c>
      <c r="R46" s="17">
        <v>4</v>
      </c>
      <c r="S46" s="18"/>
      <c r="T46" s="17">
        <v>7</v>
      </c>
      <c r="U46" s="19">
        <f t="shared" ref="U46:W46" si="42">(C46+F46+I46+L46+O46+R46)</f>
        <v>46</v>
      </c>
      <c r="V46" s="19">
        <f t="shared" si="42"/>
        <v>23</v>
      </c>
      <c r="W46" s="19">
        <f t="shared" si="42"/>
        <v>27</v>
      </c>
      <c r="X46" s="44">
        <f t="shared" si="1"/>
        <v>92</v>
      </c>
      <c r="Y46" s="7">
        <f t="shared" si="2"/>
        <v>76.666666666666671</v>
      </c>
      <c r="Z46" s="7">
        <f t="shared" si="3"/>
        <v>84.375</v>
      </c>
    </row>
    <row r="47" spans="1:26" ht="14.25" customHeight="1">
      <c r="A47" s="8">
        <v>40</v>
      </c>
      <c r="B47" s="9" t="s">
        <v>56</v>
      </c>
      <c r="C47" s="38">
        <v>4</v>
      </c>
      <c r="D47" s="38">
        <v>4</v>
      </c>
      <c r="E47" s="38">
        <v>3</v>
      </c>
      <c r="F47" s="39">
        <v>14</v>
      </c>
      <c r="G47" s="39">
        <v>3</v>
      </c>
      <c r="H47" s="39">
        <v>0</v>
      </c>
      <c r="I47" s="40">
        <v>9</v>
      </c>
      <c r="J47" s="40">
        <v>4</v>
      </c>
      <c r="K47" s="13">
        <v>8</v>
      </c>
      <c r="L47" s="14">
        <v>7</v>
      </c>
      <c r="M47" s="14">
        <v>6</v>
      </c>
      <c r="N47" s="14">
        <v>5</v>
      </c>
      <c r="O47" s="41">
        <v>7</v>
      </c>
      <c r="P47" s="42">
        <v>7</v>
      </c>
      <c r="Q47" s="42">
        <v>2</v>
      </c>
      <c r="R47" s="43">
        <v>2</v>
      </c>
      <c r="S47" s="18"/>
      <c r="T47" s="43">
        <v>7</v>
      </c>
      <c r="U47" s="19">
        <f t="shared" ref="U47:W47" si="43">(C47+F47+I47+L47+O47+R47)</f>
        <v>43</v>
      </c>
      <c r="V47" s="19">
        <f t="shared" si="43"/>
        <v>24</v>
      </c>
      <c r="W47" s="19">
        <f t="shared" si="43"/>
        <v>25</v>
      </c>
      <c r="X47" s="44">
        <f t="shared" si="1"/>
        <v>86</v>
      </c>
      <c r="Y47" s="7">
        <f t="shared" si="2"/>
        <v>80</v>
      </c>
      <c r="Z47" s="7">
        <f t="shared" si="3"/>
        <v>78.125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17</v>
      </c>
      <c r="G48" s="52">
        <v>6</v>
      </c>
      <c r="H48" s="52">
        <v>0</v>
      </c>
      <c r="I48" s="52">
        <v>9</v>
      </c>
      <c r="J48" s="52">
        <v>5</v>
      </c>
      <c r="K48" s="57">
        <v>10</v>
      </c>
      <c r="L48" s="57">
        <v>7</v>
      </c>
      <c r="M48" s="57">
        <v>8</v>
      </c>
      <c r="N48" s="57">
        <v>5</v>
      </c>
      <c r="O48" s="58"/>
      <c r="P48" s="59"/>
      <c r="Q48" s="59"/>
      <c r="R48" s="47">
        <v>5</v>
      </c>
      <c r="S48" s="6"/>
      <c r="T48" s="52">
        <v>5</v>
      </c>
      <c r="U48" s="6"/>
      <c r="V48" s="6"/>
      <c r="W48" s="6"/>
      <c r="X48" s="44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0</v>
      </c>
      <c r="D49" s="38">
        <v>2</v>
      </c>
      <c r="E49" s="38">
        <v>1</v>
      </c>
      <c r="F49" s="39">
        <v>5</v>
      </c>
      <c r="G49" s="39">
        <v>2</v>
      </c>
      <c r="H49" s="39">
        <v>0</v>
      </c>
      <c r="I49" s="40">
        <v>3</v>
      </c>
      <c r="J49" s="40">
        <v>2</v>
      </c>
      <c r="K49" s="13">
        <v>1</v>
      </c>
      <c r="L49" s="14">
        <v>7</v>
      </c>
      <c r="M49" s="14">
        <v>8</v>
      </c>
      <c r="N49" s="14">
        <v>3</v>
      </c>
      <c r="O49" s="41">
        <v>6</v>
      </c>
      <c r="P49" s="42">
        <v>5</v>
      </c>
      <c r="Q49" s="42">
        <v>2</v>
      </c>
      <c r="R49" s="43">
        <v>1</v>
      </c>
      <c r="S49" s="18"/>
      <c r="T49" s="43">
        <v>6</v>
      </c>
      <c r="U49" s="19">
        <f t="shared" ref="U49:W49" si="44">(C49+F49+I49+L49+O49+R49)</f>
        <v>22</v>
      </c>
      <c r="V49" s="19">
        <f t="shared" si="44"/>
        <v>19</v>
      </c>
      <c r="W49" s="19">
        <f t="shared" si="44"/>
        <v>13</v>
      </c>
      <c r="X49" s="44">
        <f t="shared" si="1"/>
        <v>44</v>
      </c>
      <c r="Y49" s="7">
        <f t="shared" si="2"/>
        <v>63.333333333333336</v>
      </c>
      <c r="Z49" s="7">
        <f t="shared" si="3"/>
        <v>40.625</v>
      </c>
    </row>
    <row r="50" spans="1:26" ht="14.25" customHeight="1">
      <c r="A50" s="8">
        <v>42</v>
      </c>
      <c r="B50" s="9" t="s">
        <v>59</v>
      </c>
      <c r="C50" s="38">
        <v>4</v>
      </c>
      <c r="D50" s="38">
        <v>4</v>
      </c>
      <c r="E50" s="38">
        <v>4</v>
      </c>
      <c r="F50" s="39">
        <v>12</v>
      </c>
      <c r="G50" s="39">
        <v>5</v>
      </c>
      <c r="H50" s="39">
        <v>0</v>
      </c>
      <c r="I50" s="40">
        <v>7</v>
      </c>
      <c r="J50" s="40">
        <v>4</v>
      </c>
      <c r="K50" s="13">
        <v>7</v>
      </c>
      <c r="L50" s="14">
        <v>6</v>
      </c>
      <c r="M50" s="14">
        <v>8</v>
      </c>
      <c r="N50" s="14">
        <v>4</v>
      </c>
      <c r="O50" s="41">
        <v>5</v>
      </c>
      <c r="P50" s="42">
        <v>6</v>
      </c>
      <c r="Q50" s="42">
        <v>1</v>
      </c>
      <c r="R50" s="43">
        <v>4</v>
      </c>
      <c r="S50" s="18"/>
      <c r="T50" s="43">
        <v>7</v>
      </c>
      <c r="U50" s="19">
        <f t="shared" ref="U50:W50" si="45">(C50+F50+I50+L50+O50+R50)</f>
        <v>38</v>
      </c>
      <c r="V50" s="19">
        <f t="shared" si="45"/>
        <v>27</v>
      </c>
      <c r="W50" s="19">
        <f t="shared" si="45"/>
        <v>23</v>
      </c>
      <c r="X50" s="44">
        <f t="shared" si="1"/>
        <v>76</v>
      </c>
      <c r="Y50" s="7">
        <f t="shared" si="2"/>
        <v>90</v>
      </c>
      <c r="Z50" s="7">
        <f t="shared" si="3"/>
        <v>71.875</v>
      </c>
    </row>
    <row r="51" spans="1:26" ht="14.25" customHeight="1">
      <c r="A51" s="8">
        <v>43</v>
      </c>
      <c r="B51" s="9" t="s">
        <v>60</v>
      </c>
      <c r="C51" s="38">
        <v>2</v>
      </c>
      <c r="D51" s="38">
        <v>4</v>
      </c>
      <c r="E51" s="38">
        <v>3</v>
      </c>
      <c r="F51" s="39">
        <v>15</v>
      </c>
      <c r="G51" s="39">
        <v>3</v>
      </c>
      <c r="H51" s="39">
        <v>0</v>
      </c>
      <c r="I51" s="40">
        <v>8</v>
      </c>
      <c r="J51" s="40">
        <v>3</v>
      </c>
      <c r="K51" s="13">
        <v>7</v>
      </c>
      <c r="L51" s="14">
        <v>6</v>
      </c>
      <c r="M51" s="14">
        <v>4</v>
      </c>
      <c r="N51" s="14">
        <v>5</v>
      </c>
      <c r="O51" s="41">
        <v>7</v>
      </c>
      <c r="P51" s="42">
        <v>7</v>
      </c>
      <c r="Q51" s="42">
        <v>2</v>
      </c>
      <c r="R51" s="43">
        <v>2</v>
      </c>
      <c r="S51" s="18"/>
      <c r="T51" s="43">
        <v>6</v>
      </c>
      <c r="U51" s="19">
        <f t="shared" ref="U51:W51" si="46">(C51+F51+I51+L51+O51+R51)</f>
        <v>40</v>
      </c>
      <c r="V51" s="19">
        <f t="shared" si="46"/>
        <v>21</v>
      </c>
      <c r="W51" s="19">
        <f t="shared" si="46"/>
        <v>23</v>
      </c>
      <c r="X51" s="44">
        <f t="shared" si="1"/>
        <v>80</v>
      </c>
      <c r="Y51" s="7">
        <f t="shared" si="2"/>
        <v>70</v>
      </c>
      <c r="Z51" s="7">
        <f t="shared" si="3"/>
        <v>71.875</v>
      </c>
    </row>
    <row r="52" spans="1:26" ht="14.25" customHeight="1">
      <c r="A52" s="8">
        <v>44</v>
      </c>
      <c r="B52" s="9" t="s">
        <v>61</v>
      </c>
      <c r="C52" s="38">
        <v>3</v>
      </c>
      <c r="D52" s="38">
        <v>4</v>
      </c>
      <c r="E52" s="38">
        <v>4</v>
      </c>
      <c r="F52" s="39">
        <v>14</v>
      </c>
      <c r="G52" s="39">
        <v>4</v>
      </c>
      <c r="H52" s="39">
        <v>0</v>
      </c>
      <c r="I52" s="40">
        <v>8</v>
      </c>
      <c r="J52" s="40">
        <v>5</v>
      </c>
      <c r="K52" s="13">
        <v>7</v>
      </c>
      <c r="L52" s="14">
        <v>6</v>
      </c>
      <c r="M52" s="14">
        <v>6</v>
      </c>
      <c r="N52" s="14">
        <v>5</v>
      </c>
      <c r="O52" s="41">
        <v>4</v>
      </c>
      <c r="P52" s="42">
        <v>7</v>
      </c>
      <c r="Q52" s="42">
        <v>2</v>
      </c>
      <c r="R52" s="43">
        <v>4</v>
      </c>
      <c r="S52" s="18"/>
      <c r="T52" s="43">
        <v>8</v>
      </c>
      <c r="U52" s="19">
        <f t="shared" ref="U52:W52" si="47">(C52+F52+I52+L52+O52+R52)</f>
        <v>39</v>
      </c>
      <c r="V52" s="19">
        <f t="shared" si="47"/>
        <v>26</v>
      </c>
      <c r="W52" s="19">
        <f t="shared" si="47"/>
        <v>26</v>
      </c>
      <c r="X52" s="44">
        <f t="shared" si="1"/>
        <v>78</v>
      </c>
      <c r="Y52" s="7">
        <f t="shared" si="2"/>
        <v>86.666666666666671</v>
      </c>
      <c r="Z52" s="7">
        <f t="shared" si="3"/>
        <v>81.25</v>
      </c>
    </row>
    <row r="53" spans="1:26" ht="14.25" customHeight="1">
      <c r="A53" s="8">
        <v>45</v>
      </c>
      <c r="B53" s="9" t="s">
        <v>62</v>
      </c>
      <c r="C53" s="38">
        <v>3</v>
      </c>
      <c r="D53" s="38">
        <v>4</v>
      </c>
      <c r="E53" s="38">
        <v>4</v>
      </c>
      <c r="F53" s="39">
        <v>15</v>
      </c>
      <c r="G53" s="39">
        <v>4</v>
      </c>
      <c r="H53" s="39">
        <v>0</v>
      </c>
      <c r="I53" s="40">
        <v>8</v>
      </c>
      <c r="J53" s="40">
        <v>4</v>
      </c>
      <c r="K53" s="13">
        <v>7</v>
      </c>
      <c r="L53" s="14">
        <v>7</v>
      </c>
      <c r="M53" s="14">
        <v>6</v>
      </c>
      <c r="N53" s="14">
        <v>5</v>
      </c>
      <c r="O53" s="41">
        <v>5</v>
      </c>
      <c r="P53" s="42">
        <v>7</v>
      </c>
      <c r="Q53" s="42">
        <v>2</v>
      </c>
      <c r="R53" s="43">
        <v>4</v>
      </c>
      <c r="S53" s="18"/>
      <c r="T53" s="43">
        <v>8</v>
      </c>
      <c r="U53" s="19">
        <f t="shared" ref="U53:W53" si="48">(C53+F53+I53+L53+O53+R53)</f>
        <v>42</v>
      </c>
      <c r="V53" s="19">
        <f t="shared" si="48"/>
        <v>25</v>
      </c>
      <c r="W53" s="19">
        <f t="shared" si="48"/>
        <v>26</v>
      </c>
      <c r="X53" s="44">
        <f t="shared" si="1"/>
        <v>84</v>
      </c>
      <c r="Y53" s="7">
        <f t="shared" si="2"/>
        <v>83.333333333333329</v>
      </c>
      <c r="Z53" s="7">
        <f t="shared" si="3"/>
        <v>81.25</v>
      </c>
    </row>
    <row r="54" spans="1:26" ht="14.25" customHeight="1">
      <c r="A54" s="8">
        <v>46</v>
      </c>
      <c r="B54" s="9" t="s">
        <v>63</v>
      </c>
      <c r="C54" s="38">
        <v>3</v>
      </c>
      <c r="D54" s="38">
        <v>1</v>
      </c>
      <c r="E54" s="38">
        <v>3</v>
      </c>
      <c r="F54" s="39">
        <v>14</v>
      </c>
      <c r="G54" s="39">
        <v>4</v>
      </c>
      <c r="H54" s="39">
        <v>0</v>
      </c>
      <c r="I54" s="40">
        <v>8</v>
      </c>
      <c r="J54" s="40">
        <v>4</v>
      </c>
      <c r="K54" s="13">
        <v>7</v>
      </c>
      <c r="L54" s="14">
        <v>6</v>
      </c>
      <c r="M54" s="14">
        <v>6</v>
      </c>
      <c r="N54" s="14">
        <v>4</v>
      </c>
      <c r="O54" s="41">
        <v>5</v>
      </c>
      <c r="P54" s="42">
        <v>6</v>
      </c>
      <c r="Q54" s="42">
        <v>2</v>
      </c>
      <c r="R54" s="43">
        <v>4</v>
      </c>
      <c r="S54" s="53"/>
      <c r="T54" s="43">
        <v>8</v>
      </c>
      <c r="U54" s="19">
        <f t="shared" ref="U54:W54" si="49">(C54+F54+I54+L54+O54+R54)</f>
        <v>40</v>
      </c>
      <c r="V54" s="19">
        <f t="shared" si="49"/>
        <v>21</v>
      </c>
      <c r="W54" s="19">
        <f t="shared" si="49"/>
        <v>24</v>
      </c>
      <c r="X54" s="44">
        <f t="shared" si="1"/>
        <v>80</v>
      </c>
      <c r="Y54" s="7">
        <f t="shared" si="2"/>
        <v>70</v>
      </c>
      <c r="Z54" s="7">
        <f t="shared" si="3"/>
        <v>75</v>
      </c>
    </row>
    <row r="55" spans="1:26" ht="14.25" customHeight="1">
      <c r="A55" s="8">
        <v>47</v>
      </c>
      <c r="B55" s="9" t="s">
        <v>64</v>
      </c>
      <c r="C55" s="38">
        <v>4</v>
      </c>
      <c r="D55" s="38">
        <v>4</v>
      </c>
      <c r="E55" s="38">
        <v>5</v>
      </c>
      <c r="F55" s="39">
        <v>15</v>
      </c>
      <c r="G55" s="39">
        <v>6</v>
      </c>
      <c r="H55" s="39">
        <v>0</v>
      </c>
      <c r="I55" s="40">
        <v>9</v>
      </c>
      <c r="J55" s="40">
        <v>5</v>
      </c>
      <c r="K55" s="13">
        <v>9</v>
      </c>
      <c r="L55" s="14">
        <v>7</v>
      </c>
      <c r="M55" s="14">
        <v>2</v>
      </c>
      <c r="N55" s="14">
        <v>4</v>
      </c>
      <c r="O55" s="41">
        <v>6</v>
      </c>
      <c r="P55" s="42">
        <v>6</v>
      </c>
      <c r="Q55" s="42">
        <v>1</v>
      </c>
      <c r="R55" s="43">
        <v>5</v>
      </c>
      <c r="S55" s="53"/>
      <c r="T55" s="43">
        <v>8</v>
      </c>
      <c r="U55" s="19">
        <f t="shared" ref="U55:W55" si="50">(C55+F55+I55+L55+O55+R55)</f>
        <v>46</v>
      </c>
      <c r="V55" s="19">
        <f t="shared" si="50"/>
        <v>23</v>
      </c>
      <c r="W55" s="19">
        <f t="shared" si="50"/>
        <v>27</v>
      </c>
      <c r="X55" s="44">
        <f t="shared" si="1"/>
        <v>92</v>
      </c>
      <c r="Y55" s="7">
        <f t="shared" si="2"/>
        <v>76.666666666666671</v>
      </c>
      <c r="Z55" s="7">
        <f t="shared" si="3"/>
        <v>84.375</v>
      </c>
    </row>
    <row r="56" spans="1:26" ht="14.25" customHeight="1">
      <c r="A56" s="8">
        <v>48</v>
      </c>
      <c r="B56" s="9" t="s">
        <v>65</v>
      </c>
      <c r="C56" s="38">
        <v>3</v>
      </c>
      <c r="D56" s="38">
        <v>4</v>
      </c>
      <c r="E56" s="38">
        <v>5</v>
      </c>
      <c r="F56" s="39">
        <v>17</v>
      </c>
      <c r="G56" s="39">
        <v>5</v>
      </c>
      <c r="H56" s="39">
        <v>0</v>
      </c>
      <c r="I56" s="40">
        <v>8</v>
      </c>
      <c r="J56" s="40">
        <v>5</v>
      </c>
      <c r="K56" s="13">
        <v>9</v>
      </c>
      <c r="L56" s="14">
        <v>7</v>
      </c>
      <c r="M56" s="14">
        <v>8</v>
      </c>
      <c r="N56" s="14">
        <v>5</v>
      </c>
      <c r="O56" s="41">
        <v>6</v>
      </c>
      <c r="P56" s="42">
        <v>7</v>
      </c>
      <c r="Q56" s="42">
        <v>2</v>
      </c>
      <c r="R56" s="43">
        <v>5</v>
      </c>
      <c r="S56" s="53"/>
      <c r="T56" s="43">
        <v>7</v>
      </c>
      <c r="U56" s="19">
        <f t="shared" ref="U56:W56" si="51">(C56+F56+I56+L56+O56+R56)</f>
        <v>46</v>
      </c>
      <c r="V56" s="19">
        <f t="shared" si="51"/>
        <v>29</v>
      </c>
      <c r="W56" s="19">
        <f t="shared" si="51"/>
        <v>28</v>
      </c>
      <c r="X56" s="44">
        <f t="shared" si="1"/>
        <v>92</v>
      </c>
      <c r="Y56" s="7">
        <f t="shared" si="2"/>
        <v>96.666666666666671</v>
      </c>
      <c r="Z56" s="7">
        <f t="shared" si="3"/>
        <v>87.5</v>
      </c>
    </row>
    <row r="57" spans="1:26" ht="14.25" customHeight="1">
      <c r="A57" s="8">
        <v>49</v>
      </c>
      <c r="B57" s="9" t="s">
        <v>66</v>
      </c>
      <c r="C57" s="38">
        <v>3</v>
      </c>
      <c r="D57" s="38">
        <v>4</v>
      </c>
      <c r="E57" s="38">
        <v>5</v>
      </c>
      <c r="F57" s="39">
        <v>15</v>
      </c>
      <c r="G57" s="39">
        <v>5</v>
      </c>
      <c r="H57" s="39">
        <v>0</v>
      </c>
      <c r="I57" s="40">
        <v>8</v>
      </c>
      <c r="J57" s="40">
        <v>5</v>
      </c>
      <c r="K57" s="13">
        <v>8</v>
      </c>
      <c r="L57" s="14">
        <v>7</v>
      </c>
      <c r="M57" s="14">
        <v>8</v>
      </c>
      <c r="N57" s="14">
        <v>4</v>
      </c>
      <c r="O57" s="41">
        <v>5</v>
      </c>
      <c r="P57" s="42">
        <v>8</v>
      </c>
      <c r="Q57" s="42">
        <v>1</v>
      </c>
      <c r="R57" s="43">
        <v>5</v>
      </c>
      <c r="S57" s="53"/>
      <c r="T57" s="43">
        <v>8</v>
      </c>
      <c r="U57" s="19">
        <f t="shared" ref="U57:W57" si="52">(C57+F57+I57+L57+O57+R57)</f>
        <v>43</v>
      </c>
      <c r="V57" s="19">
        <f t="shared" si="52"/>
        <v>30</v>
      </c>
      <c r="W57" s="19">
        <f t="shared" si="52"/>
        <v>26</v>
      </c>
      <c r="X57" s="44">
        <f t="shared" si="1"/>
        <v>86</v>
      </c>
      <c r="Y57" s="7">
        <f t="shared" si="2"/>
        <v>100</v>
      </c>
      <c r="Z57" s="7">
        <f t="shared" si="3"/>
        <v>81.25</v>
      </c>
    </row>
    <row r="58" spans="1:26" ht="14.25" customHeight="1">
      <c r="A58" s="8">
        <v>50</v>
      </c>
      <c r="B58" s="9" t="s">
        <v>67</v>
      </c>
      <c r="C58" s="38">
        <v>2</v>
      </c>
      <c r="D58" s="38">
        <v>4</v>
      </c>
      <c r="E58" s="38">
        <v>4</v>
      </c>
      <c r="F58" s="39">
        <v>13</v>
      </c>
      <c r="G58" s="39">
        <v>6</v>
      </c>
      <c r="H58" s="39">
        <v>0</v>
      </c>
      <c r="I58" s="40">
        <v>8</v>
      </c>
      <c r="J58" s="40">
        <v>5</v>
      </c>
      <c r="K58" s="13">
        <v>8</v>
      </c>
      <c r="L58" s="14">
        <v>7</v>
      </c>
      <c r="M58" s="14">
        <v>6</v>
      </c>
      <c r="N58" s="14">
        <v>3</v>
      </c>
      <c r="O58" s="41">
        <v>6</v>
      </c>
      <c r="P58" s="42">
        <v>6</v>
      </c>
      <c r="Q58" s="42">
        <v>1</v>
      </c>
      <c r="R58" s="43">
        <v>5</v>
      </c>
      <c r="S58" s="53"/>
      <c r="T58" s="43">
        <v>8</v>
      </c>
      <c r="U58" s="19">
        <f t="shared" ref="U58:W58" si="53">(C58+F58+I58+L58+O58+R58)</f>
        <v>41</v>
      </c>
      <c r="V58" s="19">
        <f t="shared" si="53"/>
        <v>27</v>
      </c>
      <c r="W58" s="19">
        <f t="shared" si="53"/>
        <v>24</v>
      </c>
      <c r="X58" s="44">
        <f t="shared" si="1"/>
        <v>82</v>
      </c>
      <c r="Y58" s="7">
        <f t="shared" si="2"/>
        <v>90</v>
      </c>
      <c r="Z58" s="7">
        <f t="shared" si="3"/>
        <v>75</v>
      </c>
    </row>
    <row r="59" spans="1:26" ht="14.25" customHeight="1">
      <c r="A59" s="8">
        <v>51</v>
      </c>
      <c r="B59" s="9" t="s">
        <v>68</v>
      </c>
      <c r="C59" s="38">
        <v>3</v>
      </c>
      <c r="D59" s="38">
        <v>4</v>
      </c>
      <c r="E59" s="38">
        <v>3</v>
      </c>
      <c r="F59" s="39">
        <v>15</v>
      </c>
      <c r="G59" s="39">
        <v>5</v>
      </c>
      <c r="H59" s="39">
        <v>0</v>
      </c>
      <c r="I59" s="40">
        <v>9</v>
      </c>
      <c r="J59" s="40">
        <v>5</v>
      </c>
      <c r="K59" s="13">
        <v>8</v>
      </c>
      <c r="L59" s="14">
        <v>7</v>
      </c>
      <c r="M59" s="14">
        <v>6</v>
      </c>
      <c r="N59" s="14">
        <v>4</v>
      </c>
      <c r="O59" s="41">
        <v>5</v>
      </c>
      <c r="P59" s="42">
        <v>4</v>
      </c>
      <c r="Q59" s="42">
        <v>2</v>
      </c>
      <c r="R59" s="43">
        <v>4</v>
      </c>
      <c r="S59" s="53"/>
      <c r="T59" s="43">
        <v>7</v>
      </c>
      <c r="U59" s="19">
        <f t="shared" ref="U59:W59" si="54">(C59+F59+I59+L59+O59+R59)</f>
        <v>43</v>
      </c>
      <c r="V59" s="19">
        <f t="shared" si="54"/>
        <v>24</v>
      </c>
      <c r="W59" s="19">
        <f t="shared" si="54"/>
        <v>24</v>
      </c>
      <c r="X59" s="44">
        <f t="shared" si="1"/>
        <v>86</v>
      </c>
      <c r="Y59" s="7">
        <f t="shared" si="2"/>
        <v>80</v>
      </c>
      <c r="Z59" s="7">
        <f t="shared" si="3"/>
        <v>75</v>
      </c>
    </row>
    <row r="60" spans="1:26" ht="14.25" customHeight="1">
      <c r="A60" s="8">
        <v>52</v>
      </c>
      <c r="B60" s="9" t="s">
        <v>69</v>
      </c>
      <c r="C60" s="38">
        <v>4</v>
      </c>
      <c r="D60" s="38">
        <v>3</v>
      </c>
      <c r="E60" s="38">
        <v>5</v>
      </c>
      <c r="F60" s="39">
        <v>13</v>
      </c>
      <c r="G60" s="39">
        <v>6</v>
      </c>
      <c r="H60" s="39">
        <v>0</v>
      </c>
      <c r="I60" s="40">
        <v>9</v>
      </c>
      <c r="J60" s="40">
        <v>4</v>
      </c>
      <c r="K60" s="13">
        <v>9</v>
      </c>
      <c r="L60" s="14">
        <v>7</v>
      </c>
      <c r="M60" s="14">
        <v>6</v>
      </c>
      <c r="N60" s="14">
        <v>5</v>
      </c>
      <c r="O60" s="41">
        <v>6</v>
      </c>
      <c r="P60" s="42">
        <v>7</v>
      </c>
      <c r="Q60" s="42">
        <v>2</v>
      </c>
      <c r="R60" s="43">
        <v>5</v>
      </c>
      <c r="S60" s="53"/>
      <c r="T60" s="43">
        <v>7</v>
      </c>
      <c r="U60" s="19">
        <f t="shared" ref="U60:W60" si="55">(C60+F60+I60+L60+O60+R60)</f>
        <v>44</v>
      </c>
      <c r="V60" s="19">
        <f t="shared" si="55"/>
        <v>26</v>
      </c>
      <c r="W60" s="19">
        <f t="shared" si="55"/>
        <v>28</v>
      </c>
      <c r="X60" s="44">
        <f t="shared" si="1"/>
        <v>88</v>
      </c>
      <c r="Y60" s="7">
        <f t="shared" si="2"/>
        <v>86.666666666666671</v>
      </c>
      <c r="Z60" s="7">
        <f t="shared" si="3"/>
        <v>87.5</v>
      </c>
    </row>
    <row r="61" spans="1:26" ht="14.25" customHeight="1">
      <c r="A61" s="8">
        <v>53</v>
      </c>
      <c r="B61" s="9" t="s">
        <v>70</v>
      </c>
      <c r="C61" s="38">
        <v>3</v>
      </c>
      <c r="D61" s="38">
        <v>3</v>
      </c>
      <c r="E61" s="38">
        <v>4</v>
      </c>
      <c r="F61" s="39">
        <v>13</v>
      </c>
      <c r="G61" s="39">
        <v>5</v>
      </c>
      <c r="H61" s="39">
        <v>0</v>
      </c>
      <c r="I61" s="40">
        <v>9</v>
      </c>
      <c r="J61" s="40">
        <v>4</v>
      </c>
      <c r="K61" s="13">
        <v>8</v>
      </c>
      <c r="L61" s="14">
        <v>5</v>
      </c>
      <c r="M61" s="14">
        <v>6</v>
      </c>
      <c r="N61" s="14">
        <v>5</v>
      </c>
      <c r="O61" s="41">
        <v>5</v>
      </c>
      <c r="P61" s="42">
        <v>7</v>
      </c>
      <c r="Q61" s="42">
        <v>2</v>
      </c>
      <c r="R61" s="43">
        <v>4</v>
      </c>
      <c r="S61" s="53"/>
      <c r="T61" s="43">
        <v>8</v>
      </c>
      <c r="U61" s="19">
        <f t="shared" ref="U61:W61" si="56">(C61+F61+I61+L61+O61+R61)</f>
        <v>39</v>
      </c>
      <c r="V61" s="19">
        <f t="shared" si="56"/>
        <v>25</v>
      </c>
      <c r="W61" s="19">
        <f t="shared" si="56"/>
        <v>27</v>
      </c>
      <c r="X61" s="44">
        <f t="shared" si="1"/>
        <v>78</v>
      </c>
      <c r="Y61" s="7">
        <f t="shared" si="2"/>
        <v>83.333333333333329</v>
      </c>
      <c r="Z61" s="7">
        <f t="shared" si="3"/>
        <v>84.375</v>
      </c>
    </row>
    <row r="62" spans="1:26" ht="14.25" customHeight="1">
      <c r="A62" s="8">
        <v>54</v>
      </c>
      <c r="B62" s="9" t="s">
        <v>71</v>
      </c>
      <c r="C62" s="38">
        <v>4</v>
      </c>
      <c r="D62" s="38">
        <v>4</v>
      </c>
      <c r="E62" s="38">
        <v>5</v>
      </c>
      <c r="F62" s="39">
        <v>14</v>
      </c>
      <c r="G62" s="39">
        <v>6</v>
      </c>
      <c r="H62" s="39">
        <v>0</v>
      </c>
      <c r="I62" s="40">
        <v>9</v>
      </c>
      <c r="J62" s="40">
        <v>5</v>
      </c>
      <c r="K62" s="13">
        <v>9</v>
      </c>
      <c r="L62" s="14">
        <v>7</v>
      </c>
      <c r="M62" s="14">
        <v>6</v>
      </c>
      <c r="N62" s="14">
        <v>5</v>
      </c>
      <c r="O62" s="41">
        <v>6</v>
      </c>
      <c r="P62" s="42">
        <v>7</v>
      </c>
      <c r="Q62" s="42">
        <v>2</v>
      </c>
      <c r="R62" s="43">
        <v>4</v>
      </c>
      <c r="S62" s="53"/>
      <c r="T62" s="43">
        <v>8</v>
      </c>
      <c r="U62" s="19">
        <f t="shared" ref="U62:W62" si="57">(C62+F62+I62+L62+O62+R62)</f>
        <v>44</v>
      </c>
      <c r="V62" s="19">
        <f t="shared" si="57"/>
        <v>28</v>
      </c>
      <c r="W62" s="19">
        <f t="shared" si="57"/>
        <v>29</v>
      </c>
      <c r="X62" s="44">
        <f t="shared" si="1"/>
        <v>88</v>
      </c>
      <c r="Y62" s="7">
        <f t="shared" si="2"/>
        <v>93.333333333333329</v>
      </c>
      <c r="Z62" s="7">
        <f t="shared" si="3"/>
        <v>90.625</v>
      </c>
    </row>
    <row r="63" spans="1:26" ht="14.25" customHeight="1">
      <c r="A63" s="8">
        <v>55</v>
      </c>
      <c r="B63" s="9" t="s">
        <v>72</v>
      </c>
      <c r="C63" s="38">
        <v>4</v>
      </c>
      <c r="D63" s="38">
        <v>4</v>
      </c>
      <c r="E63" s="38">
        <v>5</v>
      </c>
      <c r="F63" s="39">
        <v>15</v>
      </c>
      <c r="G63" s="39">
        <v>6</v>
      </c>
      <c r="H63" s="39">
        <v>0</v>
      </c>
      <c r="I63" s="40">
        <v>9</v>
      </c>
      <c r="J63" s="40">
        <v>5</v>
      </c>
      <c r="K63" s="13">
        <v>9</v>
      </c>
      <c r="L63" s="14">
        <v>7</v>
      </c>
      <c r="M63" s="14">
        <v>6</v>
      </c>
      <c r="N63" s="14">
        <v>5</v>
      </c>
      <c r="O63" s="41">
        <v>5</v>
      </c>
      <c r="P63" s="42">
        <v>8</v>
      </c>
      <c r="Q63" s="42">
        <v>1</v>
      </c>
      <c r="R63" s="43">
        <v>5</v>
      </c>
      <c r="S63" s="53"/>
      <c r="T63" s="43">
        <v>8</v>
      </c>
      <c r="U63" s="19">
        <f t="shared" ref="U63:W63" si="58">(C63+F63+I63+L63+O63+R63)</f>
        <v>45</v>
      </c>
      <c r="V63" s="19">
        <f t="shared" si="58"/>
        <v>29</v>
      </c>
      <c r="W63" s="19">
        <f t="shared" si="58"/>
        <v>28</v>
      </c>
      <c r="X63" s="44">
        <f t="shared" si="1"/>
        <v>90</v>
      </c>
      <c r="Y63" s="7">
        <f t="shared" si="2"/>
        <v>96.666666666666671</v>
      </c>
      <c r="Z63" s="7">
        <f t="shared" si="3"/>
        <v>87.5</v>
      </c>
    </row>
    <row r="64" spans="1:26" ht="14.25" customHeight="1">
      <c r="A64" s="8">
        <v>56</v>
      </c>
      <c r="B64" s="9" t="s">
        <v>73</v>
      </c>
      <c r="C64" s="38">
        <v>3</v>
      </c>
      <c r="D64" s="38">
        <v>4</v>
      </c>
      <c r="E64" s="38">
        <v>4</v>
      </c>
      <c r="F64" s="39">
        <v>14</v>
      </c>
      <c r="G64" s="39">
        <v>4</v>
      </c>
      <c r="H64" s="39">
        <v>0</v>
      </c>
      <c r="I64" s="40">
        <v>8</v>
      </c>
      <c r="J64" s="40">
        <v>5</v>
      </c>
      <c r="K64" s="13">
        <v>7</v>
      </c>
      <c r="L64" s="14">
        <v>7</v>
      </c>
      <c r="M64" s="14">
        <v>6</v>
      </c>
      <c r="N64" s="14">
        <v>5</v>
      </c>
      <c r="O64" s="41">
        <v>5</v>
      </c>
      <c r="P64" s="42">
        <v>8</v>
      </c>
      <c r="Q64" s="42">
        <v>1</v>
      </c>
      <c r="R64" s="43">
        <v>4</v>
      </c>
      <c r="S64" s="53"/>
      <c r="T64" s="43">
        <v>8</v>
      </c>
      <c r="U64" s="19">
        <f t="shared" ref="U64:W64" si="59">(C64+F64+I64+L64+O64+R64)</f>
        <v>41</v>
      </c>
      <c r="V64" s="19">
        <f t="shared" si="59"/>
        <v>27</v>
      </c>
      <c r="W64" s="19">
        <f t="shared" si="59"/>
        <v>25</v>
      </c>
      <c r="X64" s="44">
        <f t="shared" si="1"/>
        <v>82</v>
      </c>
      <c r="Y64" s="7">
        <f t="shared" si="2"/>
        <v>90</v>
      </c>
      <c r="Z64" s="7">
        <f t="shared" si="3"/>
        <v>78.125</v>
      </c>
    </row>
    <row r="65" spans="1:26" ht="14.25" customHeight="1">
      <c r="A65" s="8">
        <v>57</v>
      </c>
      <c r="B65" s="9" t="s">
        <v>74</v>
      </c>
      <c r="C65" s="38">
        <v>4</v>
      </c>
      <c r="D65" s="38">
        <v>3</v>
      </c>
      <c r="E65" s="38">
        <v>3</v>
      </c>
      <c r="F65" s="39">
        <v>16</v>
      </c>
      <c r="G65" s="39">
        <v>6</v>
      </c>
      <c r="H65" s="39">
        <v>0</v>
      </c>
      <c r="I65" s="40">
        <v>9</v>
      </c>
      <c r="J65" s="40">
        <v>5</v>
      </c>
      <c r="K65" s="13">
        <v>10</v>
      </c>
      <c r="L65" s="14">
        <v>7</v>
      </c>
      <c r="M65" s="14">
        <v>8</v>
      </c>
      <c r="N65" s="14">
        <v>5</v>
      </c>
      <c r="O65" s="41">
        <v>6</v>
      </c>
      <c r="P65" s="42">
        <v>8</v>
      </c>
      <c r="Q65" s="42">
        <v>1</v>
      </c>
      <c r="R65" s="43">
        <v>4</v>
      </c>
      <c r="S65" s="53"/>
      <c r="T65" s="43">
        <v>8</v>
      </c>
      <c r="U65" s="19">
        <f t="shared" ref="U65:W65" si="60">(C65+F65+I65+L65+O65+R65)</f>
        <v>46</v>
      </c>
      <c r="V65" s="19">
        <f t="shared" si="60"/>
        <v>30</v>
      </c>
      <c r="W65" s="19">
        <f t="shared" si="60"/>
        <v>27</v>
      </c>
      <c r="X65" s="44">
        <f t="shared" si="1"/>
        <v>92</v>
      </c>
      <c r="Y65" s="7">
        <f t="shared" si="2"/>
        <v>100</v>
      </c>
      <c r="Z65" s="7">
        <f t="shared" si="3"/>
        <v>84.375</v>
      </c>
    </row>
    <row r="66" spans="1:26" ht="14.25" customHeight="1">
      <c r="A66" s="8">
        <v>58</v>
      </c>
      <c r="B66" s="9" t="s">
        <v>75</v>
      </c>
      <c r="C66" s="38">
        <v>4</v>
      </c>
      <c r="D66" s="38">
        <v>4</v>
      </c>
      <c r="E66" s="38">
        <v>3</v>
      </c>
      <c r="F66" s="39">
        <v>15</v>
      </c>
      <c r="G66" s="39">
        <v>6</v>
      </c>
      <c r="H66" s="39">
        <v>0</v>
      </c>
      <c r="I66" s="40">
        <v>9</v>
      </c>
      <c r="J66" s="40">
        <v>5</v>
      </c>
      <c r="K66" s="13">
        <v>8</v>
      </c>
      <c r="L66" s="14">
        <v>7</v>
      </c>
      <c r="M66" s="14">
        <v>6</v>
      </c>
      <c r="N66" s="14">
        <v>5</v>
      </c>
      <c r="O66" s="41">
        <v>7</v>
      </c>
      <c r="P66" s="42">
        <v>7</v>
      </c>
      <c r="Q66" s="42">
        <v>2</v>
      </c>
      <c r="R66" s="43">
        <v>5</v>
      </c>
      <c r="S66" s="53"/>
      <c r="T66" s="43">
        <v>8</v>
      </c>
      <c r="U66" s="19">
        <f t="shared" ref="U66:W66" si="61">(C66+F66+I66+L66+O66+R66)</f>
        <v>47</v>
      </c>
      <c r="V66" s="19">
        <f t="shared" si="61"/>
        <v>28</v>
      </c>
      <c r="W66" s="19">
        <f t="shared" si="61"/>
        <v>26</v>
      </c>
      <c r="X66" s="44">
        <f t="shared" si="1"/>
        <v>94</v>
      </c>
      <c r="Y66" s="7">
        <f t="shared" si="2"/>
        <v>93.333333333333329</v>
      </c>
      <c r="Z66" s="7">
        <f t="shared" si="3"/>
        <v>81.25</v>
      </c>
    </row>
    <row r="67" spans="1:26" ht="14.25" customHeight="1">
      <c r="A67" s="8">
        <v>59</v>
      </c>
      <c r="B67" s="9" t="s">
        <v>76</v>
      </c>
      <c r="C67" s="30">
        <v>2</v>
      </c>
      <c r="D67" s="30">
        <v>4</v>
      </c>
      <c r="E67" s="30">
        <v>4</v>
      </c>
      <c r="F67" s="31">
        <v>14</v>
      </c>
      <c r="G67" s="31">
        <v>4</v>
      </c>
      <c r="H67" s="32">
        <v>0</v>
      </c>
      <c r="I67" s="33">
        <v>7</v>
      </c>
      <c r="J67" s="13">
        <v>5</v>
      </c>
      <c r="K67" s="13">
        <v>7</v>
      </c>
      <c r="L67" s="34">
        <v>6</v>
      </c>
      <c r="M67" s="34">
        <v>6</v>
      </c>
      <c r="N67" s="34">
        <v>3</v>
      </c>
      <c r="O67" s="35">
        <v>7</v>
      </c>
      <c r="P67" s="36">
        <v>5</v>
      </c>
      <c r="Q67" s="36">
        <v>2</v>
      </c>
      <c r="R67" s="37">
        <v>3</v>
      </c>
      <c r="S67" s="18"/>
      <c r="T67" s="37">
        <v>8</v>
      </c>
      <c r="U67" s="19">
        <f t="shared" ref="U67:W67" si="62">(C67+F67+I67+L67+O67+R67)</f>
        <v>39</v>
      </c>
      <c r="V67" s="19">
        <f t="shared" si="62"/>
        <v>24</v>
      </c>
      <c r="W67" s="19">
        <f t="shared" si="62"/>
        <v>24</v>
      </c>
      <c r="X67" s="44">
        <f t="shared" si="1"/>
        <v>78</v>
      </c>
      <c r="Y67" s="7">
        <f t="shared" si="2"/>
        <v>80</v>
      </c>
      <c r="Z67" s="7">
        <f t="shared" si="3"/>
        <v>75</v>
      </c>
    </row>
    <row r="68" spans="1:26" ht="14.25" customHeight="1">
      <c r="A68" s="8">
        <v>60</v>
      </c>
      <c r="B68" s="9" t="s">
        <v>77</v>
      </c>
      <c r="C68" s="10">
        <v>3</v>
      </c>
      <c r="D68" s="10">
        <v>2</v>
      </c>
      <c r="E68" s="10">
        <v>4</v>
      </c>
      <c r="F68" s="11">
        <v>13</v>
      </c>
      <c r="G68" s="11">
        <v>4</v>
      </c>
      <c r="H68" s="11">
        <v>0</v>
      </c>
      <c r="I68" s="13">
        <v>7</v>
      </c>
      <c r="J68" s="13">
        <v>4</v>
      </c>
      <c r="K68" s="13">
        <v>7</v>
      </c>
      <c r="L68" s="14">
        <v>7</v>
      </c>
      <c r="M68" s="14">
        <v>8</v>
      </c>
      <c r="N68" s="14">
        <v>5</v>
      </c>
      <c r="O68" s="15">
        <v>6</v>
      </c>
      <c r="P68" s="16">
        <v>7</v>
      </c>
      <c r="Q68" s="16">
        <v>2</v>
      </c>
      <c r="R68" s="17">
        <v>3</v>
      </c>
      <c r="S68" s="18"/>
      <c r="T68" s="17">
        <v>5</v>
      </c>
      <c r="U68" s="19">
        <f t="shared" ref="U68:W68" si="63">(C68+F68+I68+L68+O68+R68)</f>
        <v>39</v>
      </c>
      <c r="V68" s="19">
        <f t="shared" si="63"/>
        <v>25</v>
      </c>
      <c r="W68" s="19">
        <f t="shared" si="63"/>
        <v>23</v>
      </c>
      <c r="X68" s="44">
        <f t="shared" si="1"/>
        <v>78</v>
      </c>
      <c r="Y68" s="7">
        <f t="shared" si="2"/>
        <v>83.333333333333329</v>
      </c>
      <c r="Z68" s="7">
        <f t="shared" si="3"/>
        <v>71.875</v>
      </c>
    </row>
    <row r="69" spans="1:26" ht="14.25" customHeight="1">
      <c r="A69" s="8">
        <v>61</v>
      </c>
      <c r="B69" s="9" t="s">
        <v>78</v>
      </c>
      <c r="C69" s="10">
        <v>4</v>
      </c>
      <c r="D69" s="10">
        <v>3</v>
      </c>
      <c r="E69" s="10">
        <v>5</v>
      </c>
      <c r="F69" s="11">
        <v>11</v>
      </c>
      <c r="G69" s="11">
        <v>5</v>
      </c>
      <c r="H69" s="11">
        <v>0</v>
      </c>
      <c r="I69" s="13">
        <v>9</v>
      </c>
      <c r="J69" s="13">
        <v>4</v>
      </c>
      <c r="K69" s="13">
        <v>7</v>
      </c>
      <c r="L69" s="14">
        <v>6</v>
      </c>
      <c r="M69" s="14">
        <v>6</v>
      </c>
      <c r="N69" s="14">
        <v>5</v>
      </c>
      <c r="O69" s="20">
        <v>5</v>
      </c>
      <c r="P69" s="21">
        <v>8</v>
      </c>
      <c r="Q69" s="21">
        <v>1</v>
      </c>
      <c r="R69" s="17">
        <v>3</v>
      </c>
      <c r="S69" s="18"/>
      <c r="T69" s="17">
        <v>5</v>
      </c>
      <c r="U69" s="19">
        <f t="shared" ref="U69:W69" si="64">(C69+F69+I69+L69+O69+R69)</f>
        <v>38</v>
      </c>
      <c r="V69" s="19">
        <f t="shared" si="64"/>
        <v>26</v>
      </c>
      <c r="W69" s="19">
        <f t="shared" si="64"/>
        <v>23</v>
      </c>
      <c r="X69" s="44">
        <f t="shared" si="1"/>
        <v>76</v>
      </c>
      <c r="Y69" s="7">
        <f t="shared" si="2"/>
        <v>86.666666666666671</v>
      </c>
      <c r="Z69" s="7">
        <f t="shared" si="3"/>
        <v>71.875</v>
      </c>
    </row>
    <row r="70" spans="1:26" ht="14.25" customHeight="1">
      <c r="A70" s="8">
        <v>62</v>
      </c>
      <c r="B70" s="9" t="s">
        <v>79</v>
      </c>
      <c r="C70" s="38">
        <v>4</v>
      </c>
      <c r="D70" s="38">
        <v>4</v>
      </c>
      <c r="E70" s="38">
        <v>4</v>
      </c>
      <c r="F70" s="39">
        <v>12</v>
      </c>
      <c r="G70" s="39">
        <v>5</v>
      </c>
      <c r="H70" s="39">
        <v>0</v>
      </c>
      <c r="I70" s="40">
        <v>9</v>
      </c>
      <c r="J70" s="40">
        <v>5</v>
      </c>
      <c r="K70" s="13">
        <v>7</v>
      </c>
      <c r="L70" s="14">
        <v>7</v>
      </c>
      <c r="M70" s="14">
        <v>6</v>
      </c>
      <c r="N70" s="14">
        <v>5</v>
      </c>
      <c r="O70" s="41">
        <v>6</v>
      </c>
      <c r="P70" s="42">
        <v>7</v>
      </c>
      <c r="Q70" s="42">
        <v>2</v>
      </c>
      <c r="R70" s="43">
        <v>3</v>
      </c>
      <c r="S70" s="18"/>
      <c r="T70" s="43">
        <v>6</v>
      </c>
      <c r="U70" s="19">
        <f t="shared" ref="U70:W70" si="65">(C70+F70+I70+L70+O70+R70)</f>
        <v>41</v>
      </c>
      <c r="V70" s="19">
        <f t="shared" si="65"/>
        <v>27</v>
      </c>
      <c r="W70" s="19">
        <f t="shared" si="65"/>
        <v>24</v>
      </c>
      <c r="X70" s="44">
        <f t="shared" si="1"/>
        <v>82</v>
      </c>
      <c r="Y70" s="7">
        <f t="shared" si="2"/>
        <v>90</v>
      </c>
      <c r="Z70" s="7">
        <f t="shared" si="3"/>
        <v>75</v>
      </c>
    </row>
    <row r="71" spans="1:26" ht="14.25" customHeight="1">
      <c r="A71" s="8">
        <v>63</v>
      </c>
      <c r="B71" s="9" t="s">
        <v>80</v>
      </c>
      <c r="C71" s="38">
        <v>3</v>
      </c>
      <c r="D71" s="38">
        <v>3</v>
      </c>
      <c r="E71" s="38">
        <v>4</v>
      </c>
      <c r="F71" s="39">
        <v>13</v>
      </c>
      <c r="G71" s="39">
        <v>5</v>
      </c>
      <c r="H71" s="39">
        <v>0</v>
      </c>
      <c r="I71" s="40">
        <v>8</v>
      </c>
      <c r="J71" s="40">
        <v>4</v>
      </c>
      <c r="K71" s="13">
        <v>8</v>
      </c>
      <c r="L71" s="14">
        <v>7</v>
      </c>
      <c r="M71" s="14">
        <v>6</v>
      </c>
      <c r="N71" s="14">
        <v>5</v>
      </c>
      <c r="O71" s="41">
        <v>7</v>
      </c>
      <c r="P71" s="42">
        <v>8</v>
      </c>
      <c r="Q71" s="42">
        <v>1</v>
      </c>
      <c r="R71" s="43">
        <v>4</v>
      </c>
      <c r="S71" s="18"/>
      <c r="T71" s="43">
        <v>8</v>
      </c>
      <c r="U71" s="19">
        <f t="shared" ref="U71:W71" si="66">(C71+F71+I71+L71+O71+R71)</f>
        <v>42</v>
      </c>
      <c r="V71" s="19">
        <f t="shared" si="66"/>
        <v>26</v>
      </c>
      <c r="W71" s="19">
        <f t="shared" si="66"/>
        <v>26</v>
      </c>
      <c r="X71" s="44">
        <f t="shared" si="1"/>
        <v>84</v>
      </c>
      <c r="Y71" s="7">
        <f t="shared" si="2"/>
        <v>86.666666666666671</v>
      </c>
      <c r="Z71" s="7">
        <f t="shared" si="3"/>
        <v>81.25</v>
      </c>
    </row>
    <row r="72" spans="1:26" ht="14.25" customHeight="1">
      <c r="A72" s="8">
        <v>64</v>
      </c>
      <c r="B72" s="9" t="s">
        <v>81</v>
      </c>
      <c r="C72" s="38">
        <v>3</v>
      </c>
      <c r="D72" s="38">
        <v>4</v>
      </c>
      <c r="E72" s="38">
        <v>4</v>
      </c>
      <c r="F72" s="39">
        <v>15</v>
      </c>
      <c r="G72" s="39">
        <v>4</v>
      </c>
      <c r="H72" s="39">
        <v>0</v>
      </c>
      <c r="I72" s="40">
        <v>8</v>
      </c>
      <c r="J72" s="40">
        <v>5</v>
      </c>
      <c r="K72" s="13">
        <v>7</v>
      </c>
      <c r="L72" s="14">
        <v>7</v>
      </c>
      <c r="M72" s="14">
        <v>6</v>
      </c>
      <c r="N72" s="14">
        <v>5</v>
      </c>
      <c r="O72" s="41">
        <v>5</v>
      </c>
      <c r="P72" s="42">
        <v>8</v>
      </c>
      <c r="Q72" s="42">
        <v>1</v>
      </c>
      <c r="R72" s="43">
        <v>4</v>
      </c>
      <c r="S72" s="18"/>
      <c r="T72" s="43">
        <v>7</v>
      </c>
      <c r="U72" s="19">
        <f t="shared" ref="U72:W72" si="67">(C72+F72+I72+L72+O72+R72)</f>
        <v>42</v>
      </c>
      <c r="V72" s="19">
        <f t="shared" si="67"/>
        <v>27</v>
      </c>
      <c r="W72" s="19">
        <f t="shared" si="67"/>
        <v>24</v>
      </c>
      <c r="X72" s="44">
        <f t="shared" si="1"/>
        <v>84</v>
      </c>
      <c r="Y72" s="7">
        <f t="shared" si="2"/>
        <v>90</v>
      </c>
      <c r="Z72" s="7">
        <f t="shared" si="3"/>
        <v>75</v>
      </c>
    </row>
    <row r="73" spans="1:26" ht="14.25" customHeight="1">
      <c r="A73" s="8">
        <v>65</v>
      </c>
      <c r="B73" s="9" t="s">
        <v>82</v>
      </c>
      <c r="C73" s="38">
        <v>4</v>
      </c>
      <c r="D73" s="38">
        <v>4</v>
      </c>
      <c r="E73" s="38">
        <v>4</v>
      </c>
      <c r="F73" s="39">
        <v>14</v>
      </c>
      <c r="G73" s="39">
        <v>5</v>
      </c>
      <c r="H73" s="39">
        <v>0</v>
      </c>
      <c r="I73" s="40">
        <v>9</v>
      </c>
      <c r="J73" s="40">
        <v>5</v>
      </c>
      <c r="K73" s="13">
        <v>8</v>
      </c>
      <c r="L73" s="14">
        <v>7</v>
      </c>
      <c r="M73" s="14">
        <v>6</v>
      </c>
      <c r="N73" s="14">
        <v>5</v>
      </c>
      <c r="O73" s="41">
        <v>6</v>
      </c>
      <c r="P73" s="42">
        <v>7</v>
      </c>
      <c r="Q73" s="42">
        <v>2</v>
      </c>
      <c r="R73" s="43">
        <v>4</v>
      </c>
      <c r="S73" s="18"/>
      <c r="T73" s="43">
        <v>6</v>
      </c>
      <c r="U73" s="19">
        <f t="shared" ref="U73:W73" si="68">(C73+F73+I73+L73+O73+R73)</f>
        <v>44</v>
      </c>
      <c r="V73" s="19">
        <f t="shared" si="68"/>
        <v>27</v>
      </c>
      <c r="W73" s="19">
        <f t="shared" si="68"/>
        <v>25</v>
      </c>
      <c r="X73" s="44">
        <f t="shared" si="1"/>
        <v>88</v>
      </c>
      <c r="Y73" s="7">
        <f t="shared" si="2"/>
        <v>90</v>
      </c>
      <c r="Z73" s="7">
        <f t="shared" si="3"/>
        <v>78.125</v>
      </c>
    </row>
    <row r="74" spans="1:26" ht="14.25" customHeight="1">
      <c r="A74" s="8">
        <v>66</v>
      </c>
      <c r="B74" s="9" t="s">
        <v>83</v>
      </c>
      <c r="C74" s="38">
        <v>3</v>
      </c>
      <c r="D74" s="38">
        <v>4</v>
      </c>
      <c r="E74" s="38">
        <v>4</v>
      </c>
      <c r="F74" s="39">
        <v>12</v>
      </c>
      <c r="G74" s="39">
        <v>5</v>
      </c>
      <c r="H74" s="39">
        <v>0</v>
      </c>
      <c r="I74" s="40">
        <v>9</v>
      </c>
      <c r="J74" s="40">
        <v>5</v>
      </c>
      <c r="K74" s="13">
        <v>6</v>
      </c>
      <c r="L74" s="14">
        <v>7</v>
      </c>
      <c r="M74" s="14">
        <v>4</v>
      </c>
      <c r="N74" s="14">
        <v>5</v>
      </c>
      <c r="O74" s="41">
        <v>7</v>
      </c>
      <c r="P74" s="42">
        <v>7</v>
      </c>
      <c r="Q74" s="42">
        <v>2</v>
      </c>
      <c r="R74" s="43">
        <v>4</v>
      </c>
      <c r="S74" s="18"/>
      <c r="T74" s="43">
        <v>6</v>
      </c>
      <c r="U74" s="19">
        <f t="shared" ref="U74:W74" si="69">(C74+F74+I74+L74+O74+R74)</f>
        <v>42</v>
      </c>
      <c r="V74" s="19">
        <f t="shared" si="69"/>
        <v>25</v>
      </c>
      <c r="W74" s="19">
        <f t="shared" si="69"/>
        <v>23</v>
      </c>
      <c r="X74" s="44">
        <f t="shared" si="1"/>
        <v>84</v>
      </c>
      <c r="Y74" s="7">
        <f t="shared" si="2"/>
        <v>83.333333333333329</v>
      </c>
      <c r="Z74" s="7">
        <f t="shared" si="3"/>
        <v>71.875</v>
      </c>
    </row>
    <row r="75" spans="1:26" ht="14.25" customHeight="1">
      <c r="A75" s="8">
        <v>67</v>
      </c>
      <c r="B75" s="9" t="s">
        <v>84</v>
      </c>
      <c r="C75" s="38">
        <v>3</v>
      </c>
      <c r="D75" s="38">
        <v>2</v>
      </c>
      <c r="E75" s="38">
        <v>4</v>
      </c>
      <c r="F75" s="39">
        <v>11</v>
      </c>
      <c r="G75" s="39">
        <v>6</v>
      </c>
      <c r="H75" s="39">
        <v>0</v>
      </c>
      <c r="I75" s="40">
        <v>7</v>
      </c>
      <c r="J75" s="40">
        <v>4</v>
      </c>
      <c r="K75" s="13">
        <v>8</v>
      </c>
      <c r="L75" s="14">
        <v>6</v>
      </c>
      <c r="M75" s="14">
        <v>6</v>
      </c>
      <c r="N75" s="14">
        <v>4</v>
      </c>
      <c r="O75" s="41">
        <v>5</v>
      </c>
      <c r="P75" s="42">
        <v>5</v>
      </c>
      <c r="Q75" s="42">
        <v>2</v>
      </c>
      <c r="R75" s="43">
        <v>4</v>
      </c>
      <c r="S75" s="18"/>
      <c r="T75" s="43">
        <v>7</v>
      </c>
      <c r="U75" s="19">
        <f t="shared" ref="U75:W75" si="70">(C75+F75+I75+L75+O75+R75)</f>
        <v>36</v>
      </c>
      <c r="V75" s="19">
        <f t="shared" si="70"/>
        <v>23</v>
      </c>
      <c r="W75" s="19">
        <f t="shared" si="70"/>
        <v>25</v>
      </c>
      <c r="X75" s="44">
        <f t="shared" si="1"/>
        <v>72</v>
      </c>
      <c r="Y75" s="7">
        <f t="shared" si="2"/>
        <v>76.666666666666671</v>
      </c>
      <c r="Z75" s="7">
        <f t="shared" si="3"/>
        <v>78.125</v>
      </c>
    </row>
    <row r="76" spans="1:26" ht="14.25" customHeight="1">
      <c r="A76" s="8">
        <v>68</v>
      </c>
      <c r="B76" s="9" t="s">
        <v>85</v>
      </c>
      <c r="C76" s="38">
        <v>3</v>
      </c>
      <c r="D76" s="38">
        <v>4</v>
      </c>
      <c r="E76" s="38">
        <v>5</v>
      </c>
      <c r="F76" s="39">
        <v>12</v>
      </c>
      <c r="G76" s="39">
        <v>5</v>
      </c>
      <c r="H76" s="39">
        <v>0</v>
      </c>
      <c r="I76" s="40">
        <v>8</v>
      </c>
      <c r="J76" s="40">
        <v>5</v>
      </c>
      <c r="K76" s="13">
        <v>7</v>
      </c>
      <c r="L76" s="14">
        <v>7</v>
      </c>
      <c r="M76" s="14">
        <v>4</v>
      </c>
      <c r="N76" s="14">
        <v>5</v>
      </c>
      <c r="O76" s="41">
        <v>6</v>
      </c>
      <c r="P76" s="42">
        <v>8</v>
      </c>
      <c r="Q76" s="42">
        <v>1</v>
      </c>
      <c r="R76" s="43">
        <v>4</v>
      </c>
      <c r="S76" s="53"/>
      <c r="T76" s="43">
        <v>8</v>
      </c>
      <c r="U76" s="19">
        <f t="shared" ref="U76:W76" si="71">(C76+F76+I76+L76+O76+R76)</f>
        <v>40</v>
      </c>
      <c r="V76" s="19">
        <f t="shared" si="71"/>
        <v>26</v>
      </c>
      <c r="W76" s="19">
        <f t="shared" si="71"/>
        <v>26</v>
      </c>
      <c r="X76" s="44">
        <f t="shared" si="1"/>
        <v>80</v>
      </c>
      <c r="Y76" s="7">
        <f t="shared" si="2"/>
        <v>86.666666666666671</v>
      </c>
      <c r="Z76" s="7">
        <f t="shared" si="3"/>
        <v>81.25</v>
      </c>
    </row>
    <row r="77" spans="1:26" ht="14.25" customHeight="1">
      <c r="A77" s="8">
        <v>69</v>
      </c>
      <c r="B77" s="9" t="s">
        <v>86</v>
      </c>
      <c r="C77" s="38">
        <v>3</v>
      </c>
      <c r="D77" s="38">
        <v>3</v>
      </c>
      <c r="E77" s="38">
        <v>3</v>
      </c>
      <c r="F77" s="39">
        <v>14</v>
      </c>
      <c r="G77" s="39">
        <v>5</v>
      </c>
      <c r="H77" s="39">
        <v>0</v>
      </c>
      <c r="I77" s="40">
        <v>9</v>
      </c>
      <c r="J77" s="40">
        <v>5</v>
      </c>
      <c r="K77" s="13">
        <v>8</v>
      </c>
      <c r="L77" s="14">
        <v>6</v>
      </c>
      <c r="M77" s="14">
        <v>6</v>
      </c>
      <c r="N77" s="14">
        <v>5</v>
      </c>
      <c r="O77" s="41">
        <v>6</v>
      </c>
      <c r="P77" s="42">
        <v>7</v>
      </c>
      <c r="Q77" s="42">
        <v>2</v>
      </c>
      <c r="R77" s="43">
        <v>3</v>
      </c>
      <c r="S77" s="53"/>
      <c r="T77" s="43">
        <v>5</v>
      </c>
      <c r="U77" s="19">
        <f t="shared" ref="U77:W77" si="72">(C77+F77+I77+L77+O77+R77)</f>
        <v>41</v>
      </c>
      <c r="V77" s="19">
        <f t="shared" si="72"/>
        <v>26</v>
      </c>
      <c r="W77" s="19">
        <f t="shared" si="72"/>
        <v>23</v>
      </c>
      <c r="X77" s="44">
        <f t="shared" si="1"/>
        <v>82</v>
      </c>
      <c r="Y77" s="7">
        <f t="shared" si="2"/>
        <v>86.666666666666671</v>
      </c>
      <c r="Z77" s="7">
        <f t="shared" si="3"/>
        <v>71.875</v>
      </c>
    </row>
    <row r="78" spans="1:26" ht="14.25" customHeight="1">
      <c r="A78" s="8">
        <v>70</v>
      </c>
      <c r="B78" s="9" t="s">
        <v>87</v>
      </c>
      <c r="C78" s="38">
        <v>4</v>
      </c>
      <c r="D78" s="38">
        <v>2</v>
      </c>
      <c r="E78" s="38">
        <v>2</v>
      </c>
      <c r="F78" s="39">
        <v>15</v>
      </c>
      <c r="G78" s="39">
        <v>4</v>
      </c>
      <c r="H78" s="39">
        <v>0</v>
      </c>
      <c r="I78" s="40">
        <v>5</v>
      </c>
      <c r="J78" s="40">
        <v>3</v>
      </c>
      <c r="K78" s="13">
        <v>5</v>
      </c>
      <c r="L78" s="14">
        <v>7</v>
      </c>
      <c r="M78" s="14">
        <v>6</v>
      </c>
      <c r="N78" s="14">
        <v>2</v>
      </c>
      <c r="O78" s="41">
        <v>6</v>
      </c>
      <c r="P78" s="42">
        <v>2</v>
      </c>
      <c r="Q78" s="42">
        <v>2</v>
      </c>
      <c r="R78" s="43">
        <v>3</v>
      </c>
      <c r="S78" s="53"/>
      <c r="T78" s="43">
        <v>7</v>
      </c>
      <c r="U78" s="19">
        <f t="shared" ref="U78:W78" si="73">(C78+F78+I78+L78+O78+R78)</f>
        <v>40</v>
      </c>
      <c r="V78" s="19">
        <f t="shared" si="73"/>
        <v>17</v>
      </c>
      <c r="W78" s="19">
        <f t="shared" si="73"/>
        <v>18</v>
      </c>
      <c r="X78" s="44">
        <f t="shared" si="1"/>
        <v>80</v>
      </c>
      <c r="Y78" s="7">
        <f t="shared" si="2"/>
        <v>56.666666666666664</v>
      </c>
      <c r="Z78" s="7">
        <f t="shared" si="3"/>
        <v>56.25</v>
      </c>
    </row>
    <row r="79" spans="1:26" ht="14.25" customHeight="1">
      <c r="A79" s="8">
        <v>71</v>
      </c>
      <c r="B79" s="9" t="s">
        <v>88</v>
      </c>
      <c r="C79" s="38">
        <v>4</v>
      </c>
      <c r="D79" s="38">
        <v>3</v>
      </c>
      <c r="E79" s="38">
        <v>4</v>
      </c>
      <c r="F79" s="39">
        <v>13</v>
      </c>
      <c r="G79" s="39">
        <v>5</v>
      </c>
      <c r="H79" s="39">
        <v>0</v>
      </c>
      <c r="I79" s="40">
        <v>8</v>
      </c>
      <c r="J79" s="40">
        <v>3</v>
      </c>
      <c r="K79" s="13">
        <v>8</v>
      </c>
      <c r="L79" s="14">
        <v>7</v>
      </c>
      <c r="M79" s="14">
        <v>6</v>
      </c>
      <c r="N79" s="14">
        <v>5</v>
      </c>
      <c r="O79" s="41">
        <v>6</v>
      </c>
      <c r="P79" s="42">
        <v>7</v>
      </c>
      <c r="Q79" s="42">
        <v>2</v>
      </c>
      <c r="R79" s="43">
        <v>3</v>
      </c>
      <c r="S79" s="53"/>
      <c r="T79" s="43">
        <v>8</v>
      </c>
      <c r="U79" s="19">
        <f t="shared" ref="U79:W79" si="74">(C79+F79+I79+L79+O79+R79)</f>
        <v>41</v>
      </c>
      <c r="V79" s="19">
        <f t="shared" si="74"/>
        <v>24</v>
      </c>
      <c r="W79" s="19">
        <f t="shared" si="74"/>
        <v>27</v>
      </c>
      <c r="X79" s="44">
        <f t="shared" si="1"/>
        <v>82</v>
      </c>
      <c r="Y79" s="7">
        <f t="shared" si="2"/>
        <v>80</v>
      </c>
      <c r="Z79" s="7">
        <f t="shared" si="3"/>
        <v>84.375</v>
      </c>
    </row>
    <row r="80" spans="1:26" ht="14.25" customHeight="1">
      <c r="A80" s="8">
        <v>72</v>
      </c>
      <c r="B80" s="9" t="s">
        <v>89</v>
      </c>
      <c r="C80" s="38">
        <v>4</v>
      </c>
      <c r="D80" s="38">
        <v>4</v>
      </c>
      <c r="E80" s="38">
        <v>4</v>
      </c>
      <c r="F80" s="39">
        <v>17</v>
      </c>
      <c r="G80" s="39">
        <v>5</v>
      </c>
      <c r="H80" s="39">
        <v>0</v>
      </c>
      <c r="I80" s="40">
        <v>9</v>
      </c>
      <c r="J80" s="40">
        <v>4</v>
      </c>
      <c r="K80" s="13">
        <v>9</v>
      </c>
      <c r="L80" s="14">
        <v>7</v>
      </c>
      <c r="M80" s="14">
        <v>6</v>
      </c>
      <c r="N80" s="14">
        <v>5</v>
      </c>
      <c r="O80" s="41">
        <v>6</v>
      </c>
      <c r="P80" s="42">
        <v>7</v>
      </c>
      <c r="Q80" s="42">
        <v>2</v>
      </c>
      <c r="R80" s="43">
        <v>4</v>
      </c>
      <c r="S80" s="53"/>
      <c r="T80" s="43">
        <v>7</v>
      </c>
      <c r="U80" s="19">
        <f t="shared" ref="U80:W80" si="75">(C80+F80+I80+L80+O80+R80)</f>
        <v>47</v>
      </c>
      <c r="V80" s="19">
        <f t="shared" si="75"/>
        <v>26</v>
      </c>
      <c r="W80" s="19">
        <f t="shared" si="75"/>
        <v>27</v>
      </c>
      <c r="X80" s="44">
        <f t="shared" si="1"/>
        <v>94</v>
      </c>
      <c r="Y80" s="7">
        <f t="shared" si="2"/>
        <v>86.666666666666671</v>
      </c>
      <c r="Z80" s="7">
        <f t="shared" si="3"/>
        <v>84.375</v>
      </c>
    </row>
    <row r="81" spans="1:26" ht="14.25" customHeight="1">
      <c r="A81" s="8">
        <v>73</v>
      </c>
      <c r="B81" s="9" t="s">
        <v>90</v>
      </c>
      <c r="C81" s="38">
        <v>4</v>
      </c>
      <c r="D81" s="38">
        <v>4</v>
      </c>
      <c r="E81" s="38">
        <v>4</v>
      </c>
      <c r="F81" s="39">
        <v>11</v>
      </c>
      <c r="G81" s="39">
        <v>4</v>
      </c>
      <c r="H81" s="39">
        <v>0</v>
      </c>
      <c r="I81" s="40">
        <v>7</v>
      </c>
      <c r="J81" s="40">
        <v>4</v>
      </c>
      <c r="K81" s="13">
        <v>6</v>
      </c>
      <c r="L81" s="14">
        <v>4</v>
      </c>
      <c r="M81" s="14">
        <v>6</v>
      </c>
      <c r="N81" s="14">
        <v>5</v>
      </c>
      <c r="O81" s="41">
        <v>6</v>
      </c>
      <c r="P81" s="42">
        <v>8</v>
      </c>
      <c r="Q81" s="42">
        <v>1</v>
      </c>
      <c r="R81" s="43">
        <v>3</v>
      </c>
      <c r="S81" s="53"/>
      <c r="T81" s="43">
        <v>7</v>
      </c>
      <c r="U81" s="19">
        <f t="shared" ref="U81:W81" si="76">(C81+F81+I81+L81+O81+R81)</f>
        <v>35</v>
      </c>
      <c r="V81" s="19">
        <f t="shared" si="76"/>
        <v>26</v>
      </c>
      <c r="W81" s="19">
        <f t="shared" si="76"/>
        <v>23</v>
      </c>
      <c r="X81" s="44">
        <f t="shared" si="1"/>
        <v>70</v>
      </c>
      <c r="Y81" s="7">
        <f t="shared" si="2"/>
        <v>86.666666666666671</v>
      </c>
      <c r="Z81" s="7">
        <f t="shared" si="3"/>
        <v>71.875</v>
      </c>
    </row>
    <row r="82" spans="1:26" ht="14.25" customHeight="1">
      <c r="A82" s="8">
        <v>74</v>
      </c>
      <c r="B82" s="9" t="s">
        <v>91</v>
      </c>
      <c r="C82" s="38">
        <v>4</v>
      </c>
      <c r="D82" s="38">
        <v>3</v>
      </c>
      <c r="E82" s="38">
        <v>5</v>
      </c>
      <c r="F82" s="39">
        <v>17</v>
      </c>
      <c r="G82" s="39">
        <v>5</v>
      </c>
      <c r="H82" s="39">
        <v>0</v>
      </c>
      <c r="I82" s="40">
        <v>9</v>
      </c>
      <c r="J82" s="40">
        <v>5</v>
      </c>
      <c r="K82" s="13">
        <v>10</v>
      </c>
      <c r="L82" s="14">
        <v>7</v>
      </c>
      <c r="M82" s="14">
        <v>6</v>
      </c>
      <c r="N82" s="14">
        <v>5</v>
      </c>
      <c r="O82" s="41">
        <v>6</v>
      </c>
      <c r="P82" s="42">
        <v>8</v>
      </c>
      <c r="Q82" s="42">
        <v>1</v>
      </c>
      <c r="R82" s="43">
        <v>5</v>
      </c>
      <c r="S82" s="53"/>
      <c r="T82" s="43">
        <v>7</v>
      </c>
      <c r="U82" s="19">
        <f t="shared" ref="U82:W82" si="77">(C82+F82+I82+L82+O82+R82)</f>
        <v>48</v>
      </c>
      <c r="V82" s="19">
        <f t="shared" si="77"/>
        <v>27</v>
      </c>
      <c r="W82" s="19">
        <f t="shared" si="77"/>
        <v>28</v>
      </c>
      <c r="X82" s="44">
        <f t="shared" si="1"/>
        <v>96</v>
      </c>
      <c r="Y82" s="7">
        <f t="shared" si="2"/>
        <v>90</v>
      </c>
      <c r="Z82" s="7">
        <f t="shared" si="3"/>
        <v>87.5</v>
      </c>
    </row>
    <row r="83" spans="1:26" ht="14.25" customHeight="1">
      <c r="A83" s="8">
        <v>75</v>
      </c>
      <c r="B83" s="9" t="s">
        <v>92</v>
      </c>
      <c r="C83" s="38">
        <v>3</v>
      </c>
      <c r="D83" s="38">
        <v>4</v>
      </c>
      <c r="E83" s="38">
        <v>3</v>
      </c>
      <c r="F83" s="39">
        <v>14</v>
      </c>
      <c r="G83" s="39">
        <v>5</v>
      </c>
      <c r="H83" s="39">
        <v>0</v>
      </c>
      <c r="I83" s="40">
        <v>9</v>
      </c>
      <c r="J83" s="40">
        <v>5</v>
      </c>
      <c r="K83" s="13">
        <v>7</v>
      </c>
      <c r="L83" s="14">
        <v>7</v>
      </c>
      <c r="M83" s="14">
        <v>8</v>
      </c>
      <c r="N83" s="14">
        <v>5</v>
      </c>
      <c r="O83" s="41">
        <v>6</v>
      </c>
      <c r="P83" s="42">
        <v>8</v>
      </c>
      <c r="Q83" s="42">
        <v>1</v>
      </c>
      <c r="R83" s="43">
        <v>3</v>
      </c>
      <c r="S83" s="53"/>
      <c r="T83" s="43">
        <v>8</v>
      </c>
      <c r="U83" s="19">
        <f t="shared" ref="U83:W83" si="78">(C83+F83+I83+L83+O83+R83)</f>
        <v>42</v>
      </c>
      <c r="V83" s="19">
        <f t="shared" si="78"/>
        <v>30</v>
      </c>
      <c r="W83" s="19">
        <f t="shared" si="78"/>
        <v>24</v>
      </c>
      <c r="X83" s="44">
        <f t="shared" si="1"/>
        <v>84</v>
      </c>
      <c r="Y83" s="7">
        <f t="shared" si="2"/>
        <v>100</v>
      </c>
      <c r="Z83" s="7">
        <f t="shared" si="3"/>
        <v>75</v>
      </c>
    </row>
    <row r="84" spans="1:26" ht="14.25" customHeight="1">
      <c r="A84" s="8">
        <v>76</v>
      </c>
      <c r="B84" s="9" t="s">
        <v>93</v>
      </c>
      <c r="C84" s="38">
        <v>4</v>
      </c>
      <c r="D84" s="38">
        <v>2</v>
      </c>
      <c r="E84" s="38">
        <v>3</v>
      </c>
      <c r="F84" s="39">
        <v>13</v>
      </c>
      <c r="G84" s="39">
        <v>5</v>
      </c>
      <c r="H84" s="39">
        <v>0</v>
      </c>
      <c r="I84" s="40">
        <v>7</v>
      </c>
      <c r="J84" s="40">
        <v>5</v>
      </c>
      <c r="K84" s="13">
        <v>8</v>
      </c>
      <c r="L84" s="14">
        <v>6</v>
      </c>
      <c r="M84" s="14">
        <v>6</v>
      </c>
      <c r="N84" s="14">
        <v>4</v>
      </c>
      <c r="O84" s="41">
        <v>6</v>
      </c>
      <c r="P84" s="42">
        <v>5</v>
      </c>
      <c r="Q84" s="42">
        <v>2</v>
      </c>
      <c r="R84" s="43">
        <v>3</v>
      </c>
      <c r="S84" s="53"/>
      <c r="T84" s="43">
        <v>7</v>
      </c>
      <c r="U84" s="19">
        <f t="shared" ref="U84:W84" si="79">(C84+F84+I84+L84+O84+R84)</f>
        <v>39</v>
      </c>
      <c r="V84" s="19">
        <f t="shared" si="79"/>
        <v>23</v>
      </c>
      <c r="W84" s="19">
        <f t="shared" si="79"/>
        <v>24</v>
      </c>
      <c r="X84" s="44">
        <f t="shared" si="1"/>
        <v>78</v>
      </c>
      <c r="Y84" s="7">
        <f t="shared" si="2"/>
        <v>76.666666666666671</v>
      </c>
      <c r="Z84" s="7">
        <f t="shared" si="3"/>
        <v>75</v>
      </c>
    </row>
    <row r="85" spans="1:26" ht="14.25" customHeight="1">
      <c r="A85" s="8">
        <v>77</v>
      </c>
      <c r="B85" s="9" t="s">
        <v>94</v>
      </c>
      <c r="C85" s="38">
        <v>3</v>
      </c>
      <c r="D85" s="38">
        <v>4</v>
      </c>
      <c r="E85" s="38">
        <v>5</v>
      </c>
      <c r="F85" s="39">
        <v>15</v>
      </c>
      <c r="G85" s="39">
        <v>6</v>
      </c>
      <c r="H85" s="39">
        <v>0</v>
      </c>
      <c r="I85" s="40">
        <v>9</v>
      </c>
      <c r="J85" s="40">
        <v>5</v>
      </c>
      <c r="K85" s="13">
        <v>9</v>
      </c>
      <c r="L85" s="14">
        <v>7</v>
      </c>
      <c r="M85" s="14">
        <v>6</v>
      </c>
      <c r="N85" s="14">
        <v>5</v>
      </c>
      <c r="O85" s="41">
        <v>6</v>
      </c>
      <c r="P85" s="42">
        <v>7</v>
      </c>
      <c r="Q85" s="42">
        <v>2</v>
      </c>
      <c r="R85" s="43">
        <v>5</v>
      </c>
      <c r="S85" s="53"/>
      <c r="T85" s="43">
        <v>8</v>
      </c>
      <c r="U85" s="19">
        <f t="shared" ref="U85:W85" si="80">(C85+F85+I85+L85+O85+R85)</f>
        <v>45</v>
      </c>
      <c r="V85" s="19">
        <f t="shared" si="80"/>
        <v>28</v>
      </c>
      <c r="W85" s="19">
        <f t="shared" si="80"/>
        <v>29</v>
      </c>
      <c r="X85" s="44">
        <f t="shared" si="1"/>
        <v>90</v>
      </c>
      <c r="Y85" s="7">
        <f t="shared" si="2"/>
        <v>93.333333333333329</v>
      </c>
      <c r="Z85" s="7">
        <f t="shared" si="3"/>
        <v>90.625</v>
      </c>
    </row>
    <row r="86" spans="1:26" ht="14.25" customHeight="1">
      <c r="A86" s="8">
        <v>78</v>
      </c>
      <c r="B86" s="9" t="s">
        <v>95</v>
      </c>
      <c r="C86" s="38">
        <v>3</v>
      </c>
      <c r="D86" s="38">
        <v>1</v>
      </c>
      <c r="E86" s="38">
        <v>3</v>
      </c>
      <c r="F86" s="39">
        <v>14</v>
      </c>
      <c r="G86" s="39">
        <v>5</v>
      </c>
      <c r="H86" s="39">
        <v>0</v>
      </c>
      <c r="I86" s="40">
        <v>8</v>
      </c>
      <c r="J86" s="40">
        <v>4</v>
      </c>
      <c r="K86" s="13">
        <v>7</v>
      </c>
      <c r="L86" s="14">
        <v>7</v>
      </c>
      <c r="M86" s="14">
        <v>6</v>
      </c>
      <c r="N86" s="14">
        <v>5</v>
      </c>
      <c r="O86" s="41">
        <v>5</v>
      </c>
      <c r="P86" s="42">
        <v>7</v>
      </c>
      <c r="Q86" s="42">
        <v>2</v>
      </c>
      <c r="R86" s="43">
        <v>4</v>
      </c>
      <c r="S86" s="53"/>
      <c r="T86" s="43">
        <v>8</v>
      </c>
      <c r="U86" s="19">
        <f t="shared" ref="U86:W86" si="81">(C86+F86+I86+L86+O86+R86)</f>
        <v>41</v>
      </c>
      <c r="V86" s="19">
        <f t="shared" si="81"/>
        <v>23</v>
      </c>
      <c r="W86" s="19">
        <f t="shared" si="81"/>
        <v>25</v>
      </c>
      <c r="X86" s="44">
        <f t="shared" si="1"/>
        <v>82</v>
      </c>
      <c r="Y86" s="7">
        <f t="shared" si="2"/>
        <v>76.666666666666671</v>
      </c>
      <c r="Z86" s="7">
        <f t="shared" si="3"/>
        <v>78.125</v>
      </c>
    </row>
    <row r="87" spans="1:26" ht="14.25" customHeight="1">
      <c r="A87" s="8">
        <v>79</v>
      </c>
      <c r="B87" s="9" t="s">
        <v>96</v>
      </c>
      <c r="C87" s="38">
        <v>3</v>
      </c>
      <c r="D87" s="38">
        <v>1</v>
      </c>
      <c r="E87" s="38">
        <v>3</v>
      </c>
      <c r="F87" s="39">
        <v>15</v>
      </c>
      <c r="G87" s="39">
        <v>4</v>
      </c>
      <c r="H87" s="39">
        <v>0</v>
      </c>
      <c r="I87" s="40">
        <v>8</v>
      </c>
      <c r="J87" s="40">
        <v>4</v>
      </c>
      <c r="K87" s="13">
        <v>7</v>
      </c>
      <c r="L87" s="14">
        <v>5</v>
      </c>
      <c r="M87" s="14">
        <v>4</v>
      </c>
      <c r="N87" s="14">
        <v>5</v>
      </c>
      <c r="O87" s="41">
        <v>5</v>
      </c>
      <c r="P87" s="42">
        <v>7</v>
      </c>
      <c r="Q87" s="42">
        <v>2</v>
      </c>
      <c r="R87" s="43">
        <v>4</v>
      </c>
      <c r="S87" s="53"/>
      <c r="T87" s="43">
        <v>8</v>
      </c>
      <c r="U87" s="19">
        <f t="shared" ref="U87:W87" si="82">(C87+F87+I87+L87+O87+R87)</f>
        <v>40</v>
      </c>
      <c r="V87" s="19">
        <f t="shared" si="82"/>
        <v>20</v>
      </c>
      <c r="W87" s="19">
        <f t="shared" si="82"/>
        <v>25</v>
      </c>
      <c r="X87" s="44">
        <f t="shared" si="1"/>
        <v>80</v>
      </c>
      <c r="Y87" s="7">
        <f t="shared" si="2"/>
        <v>66.666666666666671</v>
      </c>
      <c r="Z87" s="7">
        <f t="shared" si="3"/>
        <v>78.125</v>
      </c>
    </row>
    <row r="88" spans="1:26" ht="14.25" customHeight="1">
      <c r="A88" s="8">
        <v>80</v>
      </c>
      <c r="B88" s="9" t="s">
        <v>97</v>
      </c>
      <c r="C88" s="38">
        <v>3</v>
      </c>
      <c r="D88" s="38">
        <v>4</v>
      </c>
      <c r="E88" s="38">
        <v>4</v>
      </c>
      <c r="F88" s="39">
        <v>11</v>
      </c>
      <c r="G88" s="39">
        <v>4</v>
      </c>
      <c r="H88" s="39">
        <v>0</v>
      </c>
      <c r="I88" s="40">
        <v>7</v>
      </c>
      <c r="J88" s="40">
        <v>4</v>
      </c>
      <c r="K88" s="13">
        <v>6</v>
      </c>
      <c r="L88" s="14">
        <v>6</v>
      </c>
      <c r="M88" s="14">
        <v>6</v>
      </c>
      <c r="N88" s="14">
        <v>5</v>
      </c>
      <c r="O88" s="41">
        <v>5</v>
      </c>
      <c r="P88" s="42">
        <v>8</v>
      </c>
      <c r="Q88" s="42">
        <v>1</v>
      </c>
      <c r="R88" s="43">
        <v>3</v>
      </c>
      <c r="S88" s="53"/>
      <c r="T88" s="43">
        <v>7</v>
      </c>
      <c r="U88" s="19">
        <f t="shared" ref="U88:W88" si="83">(C88+F88+I88+L88+O88+R88)</f>
        <v>35</v>
      </c>
      <c r="V88" s="19">
        <f t="shared" si="83"/>
        <v>26</v>
      </c>
      <c r="W88" s="19">
        <f t="shared" si="83"/>
        <v>23</v>
      </c>
      <c r="X88" s="44">
        <f t="shared" si="1"/>
        <v>70</v>
      </c>
      <c r="Y88" s="7">
        <f t="shared" si="2"/>
        <v>86.666666666666671</v>
      </c>
      <c r="Z88" s="7">
        <f t="shared" si="3"/>
        <v>71.875</v>
      </c>
    </row>
    <row r="89" spans="1:26" ht="14.25" customHeight="1">
      <c r="A89" s="8">
        <v>81</v>
      </c>
      <c r="B89" s="9" t="s">
        <v>98</v>
      </c>
      <c r="C89" s="38">
        <v>1</v>
      </c>
      <c r="D89" s="38">
        <v>3</v>
      </c>
      <c r="E89" s="38">
        <v>5</v>
      </c>
      <c r="F89" s="39">
        <v>10</v>
      </c>
      <c r="G89" s="39">
        <v>5</v>
      </c>
      <c r="H89" s="39">
        <v>0</v>
      </c>
      <c r="I89" s="40">
        <v>7</v>
      </c>
      <c r="J89" s="40">
        <v>4</v>
      </c>
      <c r="K89" s="13">
        <v>7</v>
      </c>
      <c r="L89" s="14">
        <v>5</v>
      </c>
      <c r="M89" s="14">
        <v>4</v>
      </c>
      <c r="N89" s="14">
        <v>5</v>
      </c>
      <c r="O89" s="41">
        <v>4</v>
      </c>
      <c r="P89" s="42">
        <v>8</v>
      </c>
      <c r="Q89" s="42">
        <v>1</v>
      </c>
      <c r="R89" s="43">
        <v>4</v>
      </c>
      <c r="S89" s="53"/>
      <c r="T89" s="43">
        <v>6</v>
      </c>
      <c r="U89" s="19">
        <f t="shared" ref="U89:W89" si="84">(C89+F89+I89+L89+O89+R89)</f>
        <v>31</v>
      </c>
      <c r="V89" s="19">
        <f t="shared" si="84"/>
        <v>24</v>
      </c>
      <c r="W89" s="19">
        <f t="shared" si="84"/>
        <v>24</v>
      </c>
      <c r="X89" s="44">
        <f t="shared" si="1"/>
        <v>62</v>
      </c>
      <c r="Y89" s="7">
        <f t="shared" si="2"/>
        <v>80</v>
      </c>
      <c r="Z89" s="7">
        <f t="shared" si="3"/>
        <v>75</v>
      </c>
    </row>
    <row r="90" spans="1:26" ht="14.25" customHeight="1">
      <c r="A90" s="8">
        <v>82</v>
      </c>
      <c r="B90" s="9" t="s">
        <v>99</v>
      </c>
      <c r="C90" s="38">
        <v>3</v>
      </c>
      <c r="D90" s="38">
        <v>2</v>
      </c>
      <c r="E90" s="38">
        <v>1</v>
      </c>
      <c r="F90" s="39">
        <v>0</v>
      </c>
      <c r="G90" s="39">
        <v>1</v>
      </c>
      <c r="H90" s="39">
        <v>0</v>
      </c>
      <c r="I90" s="40">
        <v>0</v>
      </c>
      <c r="J90" s="40">
        <v>0</v>
      </c>
      <c r="K90" s="13">
        <v>0</v>
      </c>
      <c r="L90" s="14">
        <v>0</v>
      </c>
      <c r="M90" s="14">
        <v>2</v>
      </c>
      <c r="N90" s="14">
        <v>0</v>
      </c>
      <c r="O90" s="41">
        <v>4</v>
      </c>
      <c r="P90" s="42">
        <v>0</v>
      </c>
      <c r="Q90" s="42">
        <v>0</v>
      </c>
      <c r="R90" s="43">
        <v>0</v>
      </c>
      <c r="S90" s="53"/>
      <c r="T90" s="43">
        <v>1</v>
      </c>
      <c r="U90" s="19">
        <f t="shared" ref="U90:W90" si="85">(C90+F90+I90+L90+O90+R90)</f>
        <v>7</v>
      </c>
      <c r="V90" s="19">
        <f t="shared" si="85"/>
        <v>5</v>
      </c>
      <c r="W90" s="19">
        <f t="shared" si="85"/>
        <v>2</v>
      </c>
      <c r="X90" s="44">
        <f t="shared" si="1"/>
        <v>14</v>
      </c>
      <c r="Y90" s="7">
        <f t="shared" si="2"/>
        <v>16.666666666666668</v>
      </c>
      <c r="Z90" s="7">
        <f t="shared" si="3"/>
        <v>6.25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1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7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1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57.75" customHeight="1">
      <c r="A4" s="150" t="s">
        <v>101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6</v>
      </c>
      <c r="E7" s="5">
        <v>4</v>
      </c>
      <c r="F7" s="5">
        <v>10</v>
      </c>
      <c r="G7" s="5">
        <v>7</v>
      </c>
      <c r="H7" s="5">
        <v>2</v>
      </c>
      <c r="I7" s="5">
        <v>9</v>
      </c>
      <c r="J7" s="5">
        <v>6</v>
      </c>
      <c r="K7" s="5">
        <v>8</v>
      </c>
      <c r="L7" s="5">
        <v>8</v>
      </c>
      <c r="M7" s="5">
        <v>4</v>
      </c>
      <c r="N7" s="5">
        <v>3</v>
      </c>
      <c r="O7" s="5">
        <v>7</v>
      </c>
      <c r="P7" s="5">
        <v>6</v>
      </c>
      <c r="Q7" s="5">
        <v>2</v>
      </c>
      <c r="R7" s="5">
        <v>6</v>
      </c>
      <c r="S7" s="5">
        <v>0</v>
      </c>
      <c r="T7" s="5">
        <v>8</v>
      </c>
      <c r="U7" s="6">
        <f t="shared" ref="U7:W7" si="0">(C7+F7+I7+L7+O7+R7)</f>
        <v>48</v>
      </c>
      <c r="V7" s="6">
        <f t="shared" si="0"/>
        <v>29</v>
      </c>
      <c r="W7" s="6">
        <f t="shared" si="0"/>
        <v>27</v>
      </c>
      <c r="X7" s="44">
        <f t="shared" ref="X7:X90" si="1">(U7*100)/48</f>
        <v>100</v>
      </c>
      <c r="Y7" s="44">
        <f t="shared" ref="Y7:Y90" si="2">(V7*100)/29</f>
        <v>100</v>
      </c>
      <c r="Z7" s="44">
        <f t="shared" ref="Z7:Z90" si="3">(W7*100/27)</f>
        <v>100</v>
      </c>
    </row>
    <row r="8" spans="1:26" ht="14.25" customHeight="1">
      <c r="A8" s="8">
        <v>1</v>
      </c>
      <c r="B8" s="9" t="s">
        <v>17</v>
      </c>
      <c r="C8" s="10">
        <v>6</v>
      </c>
      <c r="D8" s="10">
        <v>6</v>
      </c>
      <c r="E8" s="10">
        <v>4</v>
      </c>
      <c r="F8" s="11">
        <v>9</v>
      </c>
      <c r="G8" s="12">
        <v>4</v>
      </c>
      <c r="H8" s="12">
        <v>2</v>
      </c>
      <c r="I8" s="13">
        <v>6</v>
      </c>
      <c r="J8" s="13">
        <v>4</v>
      </c>
      <c r="K8" s="13">
        <v>6</v>
      </c>
      <c r="L8" s="14">
        <v>6</v>
      </c>
      <c r="M8" s="14">
        <v>4</v>
      </c>
      <c r="N8" s="14">
        <v>2</v>
      </c>
      <c r="O8" s="15">
        <v>5</v>
      </c>
      <c r="P8" s="16">
        <v>2</v>
      </c>
      <c r="Q8" s="16">
        <v>1</v>
      </c>
      <c r="R8" s="17">
        <v>4</v>
      </c>
      <c r="S8" s="18"/>
      <c r="T8" s="17">
        <v>5</v>
      </c>
      <c r="U8" s="19">
        <f t="shared" ref="U8:W8" si="4">(C8+F8+I8+L8+O8+R8)</f>
        <v>36</v>
      </c>
      <c r="V8" s="19">
        <f t="shared" si="4"/>
        <v>20</v>
      </c>
      <c r="W8" s="19">
        <f t="shared" si="4"/>
        <v>20</v>
      </c>
      <c r="X8" s="7">
        <f t="shared" si="1"/>
        <v>75</v>
      </c>
      <c r="Y8" s="7">
        <f t="shared" si="2"/>
        <v>68.965517241379317</v>
      </c>
      <c r="Z8" s="7">
        <f t="shared" si="3"/>
        <v>74.074074074074076</v>
      </c>
    </row>
    <row r="9" spans="1:26" ht="14.25" customHeight="1">
      <c r="A9" s="8">
        <v>2</v>
      </c>
      <c r="B9" s="9" t="s">
        <v>18</v>
      </c>
      <c r="C9" s="10">
        <v>6</v>
      </c>
      <c r="D9" s="10">
        <v>6</v>
      </c>
      <c r="E9" s="10">
        <v>3</v>
      </c>
      <c r="F9" s="12">
        <v>4</v>
      </c>
      <c r="G9" s="11">
        <v>2</v>
      </c>
      <c r="H9" s="12">
        <v>2</v>
      </c>
      <c r="I9" s="13">
        <v>5</v>
      </c>
      <c r="J9" s="13">
        <v>3</v>
      </c>
      <c r="K9" s="13">
        <v>5</v>
      </c>
      <c r="L9" s="14">
        <v>4</v>
      </c>
      <c r="M9" s="14">
        <v>0</v>
      </c>
      <c r="N9" s="14">
        <v>1</v>
      </c>
      <c r="O9" s="20">
        <v>5</v>
      </c>
      <c r="P9" s="21">
        <v>1</v>
      </c>
      <c r="Q9" s="21">
        <v>1</v>
      </c>
      <c r="R9" s="17">
        <v>2</v>
      </c>
      <c r="S9" s="18"/>
      <c r="T9" s="17">
        <v>5</v>
      </c>
      <c r="U9" s="19">
        <f t="shared" ref="U9:W9" si="5">(C9+F9+I9+L9+O9+R9)</f>
        <v>26</v>
      </c>
      <c r="V9" s="19">
        <f t="shared" si="5"/>
        <v>12</v>
      </c>
      <c r="W9" s="19">
        <f t="shared" si="5"/>
        <v>17</v>
      </c>
      <c r="X9" s="7">
        <f t="shared" si="1"/>
        <v>54.166666666666664</v>
      </c>
      <c r="Y9" s="7">
        <f t="shared" si="2"/>
        <v>41.379310344827587</v>
      </c>
      <c r="Z9" s="7">
        <f t="shared" si="3"/>
        <v>62.962962962962962</v>
      </c>
    </row>
    <row r="10" spans="1:26" ht="14.25" customHeight="1">
      <c r="A10" s="8">
        <v>3</v>
      </c>
      <c r="B10" s="9" t="s">
        <v>19</v>
      </c>
      <c r="C10" s="10">
        <v>5</v>
      </c>
      <c r="D10" s="10">
        <v>1</v>
      </c>
      <c r="E10" s="10">
        <v>0</v>
      </c>
      <c r="F10" s="11">
        <v>3</v>
      </c>
      <c r="G10" s="11">
        <v>1</v>
      </c>
      <c r="H10" s="11">
        <v>0</v>
      </c>
      <c r="I10" s="13">
        <v>2</v>
      </c>
      <c r="J10" s="13">
        <v>1</v>
      </c>
      <c r="K10" s="13">
        <v>2</v>
      </c>
      <c r="L10" s="14">
        <v>1</v>
      </c>
      <c r="M10" s="14">
        <v>0</v>
      </c>
      <c r="N10" s="14">
        <v>1</v>
      </c>
      <c r="O10" s="20">
        <v>5</v>
      </c>
      <c r="P10" s="21">
        <v>0</v>
      </c>
      <c r="Q10" s="21">
        <v>0</v>
      </c>
      <c r="R10" s="17">
        <v>1</v>
      </c>
      <c r="S10" s="18"/>
      <c r="T10" s="17">
        <v>2</v>
      </c>
      <c r="U10" s="19">
        <f t="shared" ref="U10:W10" si="6">(C10+F10+I10+L10+O10+R10)</f>
        <v>17</v>
      </c>
      <c r="V10" s="19">
        <f t="shared" si="6"/>
        <v>3</v>
      </c>
      <c r="W10" s="19">
        <f t="shared" si="6"/>
        <v>5</v>
      </c>
      <c r="X10" s="7">
        <f t="shared" si="1"/>
        <v>35.416666666666664</v>
      </c>
      <c r="Y10" s="7">
        <f t="shared" si="2"/>
        <v>10.344827586206897</v>
      </c>
      <c r="Z10" s="7">
        <f t="shared" si="3"/>
        <v>18.518518518518519</v>
      </c>
    </row>
    <row r="11" spans="1:26" ht="14.25" customHeight="1">
      <c r="A11" s="8">
        <v>4</v>
      </c>
      <c r="B11" s="9" t="s">
        <v>20</v>
      </c>
      <c r="C11" s="10">
        <v>6</v>
      </c>
      <c r="D11" s="10">
        <v>4</v>
      </c>
      <c r="E11" s="10">
        <v>2</v>
      </c>
      <c r="F11" s="12">
        <v>7</v>
      </c>
      <c r="G11" s="12">
        <v>4</v>
      </c>
      <c r="H11" s="12">
        <v>2</v>
      </c>
      <c r="I11" s="13">
        <v>6</v>
      </c>
      <c r="J11" s="13">
        <v>4</v>
      </c>
      <c r="K11" s="13">
        <v>6</v>
      </c>
      <c r="L11" s="14">
        <v>4</v>
      </c>
      <c r="M11" s="14">
        <v>4</v>
      </c>
      <c r="N11" s="14">
        <v>2</v>
      </c>
      <c r="O11" s="20">
        <v>5</v>
      </c>
      <c r="P11" s="21">
        <v>3</v>
      </c>
      <c r="Q11" s="21">
        <v>0</v>
      </c>
      <c r="R11" s="17">
        <v>3</v>
      </c>
      <c r="S11" s="18"/>
      <c r="T11" s="17">
        <v>4</v>
      </c>
      <c r="U11" s="19">
        <f t="shared" ref="U11:W11" si="7">(C11+F11+I11+L11+O11+R11)</f>
        <v>31</v>
      </c>
      <c r="V11" s="19">
        <f t="shared" si="7"/>
        <v>19</v>
      </c>
      <c r="W11" s="19">
        <f t="shared" si="7"/>
        <v>16</v>
      </c>
      <c r="X11" s="7">
        <f t="shared" si="1"/>
        <v>64.583333333333329</v>
      </c>
      <c r="Y11" s="7">
        <f t="shared" si="2"/>
        <v>65.517241379310349</v>
      </c>
      <c r="Z11" s="7">
        <f t="shared" si="3"/>
        <v>59.25925925925926</v>
      </c>
    </row>
    <row r="12" spans="1:26" ht="14.25" customHeight="1">
      <c r="A12" s="8">
        <v>5</v>
      </c>
      <c r="B12" s="9" t="s">
        <v>21</v>
      </c>
      <c r="C12" s="10">
        <v>3</v>
      </c>
      <c r="D12" s="10">
        <v>6</v>
      </c>
      <c r="E12" s="10">
        <v>3</v>
      </c>
      <c r="F12" s="12">
        <v>8</v>
      </c>
      <c r="G12" s="11">
        <v>2</v>
      </c>
      <c r="H12" s="12">
        <v>2</v>
      </c>
      <c r="I12" s="13">
        <v>6</v>
      </c>
      <c r="J12" s="13">
        <v>5</v>
      </c>
      <c r="K12" s="13">
        <v>5</v>
      </c>
      <c r="L12" s="14">
        <v>6</v>
      </c>
      <c r="M12" s="14">
        <v>2</v>
      </c>
      <c r="N12" s="14">
        <v>2</v>
      </c>
      <c r="O12" s="20">
        <v>4</v>
      </c>
      <c r="P12" s="21">
        <v>2</v>
      </c>
      <c r="Q12" s="21">
        <v>1</v>
      </c>
      <c r="R12" s="17">
        <v>5</v>
      </c>
      <c r="S12" s="18"/>
      <c r="T12" s="17">
        <v>3</v>
      </c>
      <c r="U12" s="19">
        <f t="shared" ref="U12:W12" si="8">(C12+F12+I12+L12+O12+R12)</f>
        <v>32</v>
      </c>
      <c r="V12" s="19">
        <f t="shared" si="8"/>
        <v>17</v>
      </c>
      <c r="W12" s="19">
        <f t="shared" si="8"/>
        <v>16</v>
      </c>
      <c r="X12" s="7">
        <f t="shared" si="1"/>
        <v>66.666666666666671</v>
      </c>
      <c r="Y12" s="7">
        <f t="shared" si="2"/>
        <v>58.620689655172413</v>
      </c>
      <c r="Z12" s="7">
        <f t="shared" si="3"/>
        <v>59.25925925925926</v>
      </c>
    </row>
    <row r="13" spans="1:26" ht="14.25" customHeight="1">
      <c r="A13" s="8">
        <v>6</v>
      </c>
      <c r="B13" s="9" t="s">
        <v>22</v>
      </c>
      <c r="C13" s="10">
        <v>5</v>
      </c>
      <c r="D13" s="10">
        <v>3</v>
      </c>
      <c r="E13" s="10">
        <v>0</v>
      </c>
      <c r="F13" s="11">
        <v>2</v>
      </c>
      <c r="G13" s="11">
        <v>1</v>
      </c>
      <c r="H13" s="11">
        <v>0</v>
      </c>
      <c r="I13" s="13">
        <v>2</v>
      </c>
      <c r="J13" s="13">
        <v>1</v>
      </c>
      <c r="K13" s="13">
        <v>1</v>
      </c>
      <c r="L13" s="14">
        <v>2</v>
      </c>
      <c r="M13" s="14">
        <v>2</v>
      </c>
      <c r="N13" s="14">
        <v>1</v>
      </c>
      <c r="O13" s="20">
        <v>6</v>
      </c>
      <c r="P13" s="21">
        <v>0</v>
      </c>
      <c r="Q13" s="21">
        <v>1</v>
      </c>
      <c r="R13" s="17">
        <v>1</v>
      </c>
      <c r="S13" s="18"/>
      <c r="T13" s="17">
        <v>1</v>
      </c>
      <c r="U13" s="19">
        <f t="shared" ref="U13:W13" si="9">(C13+F13+I13+L13+O13+R13)</f>
        <v>18</v>
      </c>
      <c r="V13" s="19">
        <f t="shared" si="9"/>
        <v>7</v>
      </c>
      <c r="W13" s="19">
        <f t="shared" si="9"/>
        <v>4</v>
      </c>
      <c r="X13" s="7">
        <f t="shared" si="1"/>
        <v>37.5</v>
      </c>
      <c r="Y13" s="7">
        <f t="shared" si="2"/>
        <v>24.137931034482758</v>
      </c>
      <c r="Z13" s="7">
        <f t="shared" si="3"/>
        <v>14.814814814814815</v>
      </c>
    </row>
    <row r="14" spans="1:26" ht="14.25" customHeight="1">
      <c r="A14" s="8">
        <v>7</v>
      </c>
      <c r="B14" s="9" t="s">
        <v>23</v>
      </c>
      <c r="C14" s="10">
        <v>2</v>
      </c>
      <c r="D14" s="10">
        <v>4</v>
      </c>
      <c r="E14" s="10">
        <v>2</v>
      </c>
      <c r="F14" s="12">
        <v>6</v>
      </c>
      <c r="G14" s="11">
        <v>4</v>
      </c>
      <c r="H14" s="12">
        <v>2</v>
      </c>
      <c r="I14" s="13">
        <v>6</v>
      </c>
      <c r="J14" s="13">
        <v>4</v>
      </c>
      <c r="K14" s="13">
        <v>6</v>
      </c>
      <c r="L14" s="14">
        <v>4</v>
      </c>
      <c r="M14" s="14">
        <v>4</v>
      </c>
      <c r="N14" s="14">
        <v>2</v>
      </c>
      <c r="O14" s="20">
        <v>6</v>
      </c>
      <c r="P14" s="21">
        <v>3</v>
      </c>
      <c r="Q14" s="21">
        <v>0</v>
      </c>
      <c r="R14" s="17">
        <v>2</v>
      </c>
      <c r="S14" s="18"/>
      <c r="T14" s="17">
        <v>4</v>
      </c>
      <c r="U14" s="19">
        <f t="shared" ref="U14:W14" si="10">(C14+F14+I14+L14+O14+R14)</f>
        <v>26</v>
      </c>
      <c r="V14" s="19">
        <f t="shared" si="10"/>
        <v>19</v>
      </c>
      <c r="W14" s="19">
        <f t="shared" si="10"/>
        <v>16</v>
      </c>
      <c r="X14" s="7">
        <f t="shared" si="1"/>
        <v>54.166666666666664</v>
      </c>
      <c r="Y14" s="7">
        <f t="shared" si="2"/>
        <v>65.517241379310349</v>
      </c>
      <c r="Z14" s="7">
        <f t="shared" si="3"/>
        <v>59.25925925925926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6</v>
      </c>
      <c r="E15" s="10">
        <v>2</v>
      </c>
      <c r="F15" s="11">
        <v>8</v>
      </c>
      <c r="G15" s="11">
        <v>2</v>
      </c>
      <c r="H15" s="11">
        <v>2</v>
      </c>
      <c r="I15" s="13">
        <v>5</v>
      </c>
      <c r="J15" s="13">
        <v>4</v>
      </c>
      <c r="K15" s="13">
        <v>6</v>
      </c>
      <c r="L15" s="14">
        <v>6</v>
      </c>
      <c r="M15" s="14">
        <v>4</v>
      </c>
      <c r="N15" s="14">
        <v>2</v>
      </c>
      <c r="O15" s="20">
        <v>6</v>
      </c>
      <c r="P15" s="21">
        <v>1</v>
      </c>
      <c r="Q15" s="21">
        <v>1</v>
      </c>
      <c r="R15" s="17">
        <v>4</v>
      </c>
      <c r="S15" s="18"/>
      <c r="T15" s="17">
        <v>3</v>
      </c>
      <c r="U15" s="19">
        <f t="shared" ref="U15:W15" si="11">(C15+F15+I15+L15+O15+R15)</f>
        <v>35</v>
      </c>
      <c r="V15" s="19">
        <f t="shared" si="11"/>
        <v>17</v>
      </c>
      <c r="W15" s="19">
        <f t="shared" si="11"/>
        <v>16</v>
      </c>
      <c r="X15" s="7">
        <f t="shared" si="1"/>
        <v>72.916666666666671</v>
      </c>
      <c r="Y15" s="7">
        <f t="shared" si="2"/>
        <v>58.620689655172413</v>
      </c>
      <c r="Z15" s="7">
        <f t="shared" si="3"/>
        <v>59.25925925925926</v>
      </c>
    </row>
    <row r="16" spans="1:26" ht="14.25" customHeight="1">
      <c r="A16" s="8">
        <v>9</v>
      </c>
      <c r="B16" s="9" t="s">
        <v>25</v>
      </c>
      <c r="C16" s="10">
        <v>4</v>
      </c>
      <c r="D16" s="10">
        <v>6</v>
      </c>
      <c r="E16" s="10">
        <v>3</v>
      </c>
      <c r="F16" s="11">
        <v>9</v>
      </c>
      <c r="G16" s="11">
        <v>4</v>
      </c>
      <c r="H16" s="11">
        <v>2</v>
      </c>
      <c r="I16" s="13">
        <v>6</v>
      </c>
      <c r="J16" s="13">
        <v>5</v>
      </c>
      <c r="K16" s="13">
        <v>6</v>
      </c>
      <c r="L16" s="14">
        <v>5</v>
      </c>
      <c r="M16" s="14">
        <v>4</v>
      </c>
      <c r="N16" s="14">
        <v>2</v>
      </c>
      <c r="O16" s="20">
        <v>5</v>
      </c>
      <c r="P16" s="21">
        <v>2</v>
      </c>
      <c r="Q16" s="21">
        <v>1</v>
      </c>
      <c r="R16" s="17">
        <v>5</v>
      </c>
      <c r="S16" s="18"/>
      <c r="T16" s="17">
        <v>4</v>
      </c>
      <c r="U16" s="19">
        <f t="shared" ref="U16:W16" si="12">(C16+F16+I16+L16+O16+R16)</f>
        <v>34</v>
      </c>
      <c r="V16" s="19">
        <f t="shared" si="12"/>
        <v>21</v>
      </c>
      <c r="W16" s="19">
        <f t="shared" si="12"/>
        <v>18</v>
      </c>
      <c r="X16" s="7">
        <f t="shared" si="1"/>
        <v>70.833333333333329</v>
      </c>
      <c r="Y16" s="7">
        <f t="shared" si="2"/>
        <v>72.41379310344827</v>
      </c>
      <c r="Z16" s="7">
        <f t="shared" si="3"/>
        <v>66.666666666666671</v>
      </c>
    </row>
    <row r="17" spans="1:26" ht="14.25" customHeight="1">
      <c r="A17" s="8">
        <v>10</v>
      </c>
      <c r="B17" s="9" t="s">
        <v>26</v>
      </c>
      <c r="C17" s="10">
        <v>2</v>
      </c>
      <c r="D17" s="10">
        <v>2</v>
      </c>
      <c r="E17" s="10">
        <v>2</v>
      </c>
      <c r="F17" s="11">
        <v>2</v>
      </c>
      <c r="G17" s="11">
        <v>1</v>
      </c>
      <c r="H17" s="11">
        <v>0</v>
      </c>
      <c r="I17" s="13">
        <v>0</v>
      </c>
      <c r="J17" s="13">
        <v>1</v>
      </c>
      <c r="K17" s="13">
        <v>0</v>
      </c>
      <c r="L17" s="14">
        <v>1</v>
      </c>
      <c r="M17" s="14">
        <v>2</v>
      </c>
      <c r="N17" s="14">
        <v>1</v>
      </c>
      <c r="O17" s="20">
        <v>6</v>
      </c>
      <c r="P17" s="21">
        <v>0</v>
      </c>
      <c r="Q17" s="21">
        <v>0</v>
      </c>
      <c r="R17" s="17">
        <v>1</v>
      </c>
      <c r="S17" s="18"/>
      <c r="T17" s="17">
        <v>1</v>
      </c>
      <c r="U17" s="19">
        <f t="shared" ref="U17:W17" si="13">(C17+F17+I17+L17+O17+R17)</f>
        <v>12</v>
      </c>
      <c r="V17" s="19">
        <f t="shared" si="13"/>
        <v>6</v>
      </c>
      <c r="W17" s="19">
        <f t="shared" si="13"/>
        <v>4</v>
      </c>
      <c r="X17" s="7">
        <f t="shared" si="1"/>
        <v>25</v>
      </c>
      <c r="Y17" s="7">
        <f t="shared" si="2"/>
        <v>20.689655172413794</v>
      </c>
      <c r="Z17" s="7">
        <f t="shared" si="3"/>
        <v>14.814814814814815</v>
      </c>
    </row>
    <row r="18" spans="1:26" ht="14.25" customHeight="1">
      <c r="A18" s="8">
        <v>11</v>
      </c>
      <c r="B18" s="9" t="s">
        <v>27</v>
      </c>
      <c r="C18" s="10">
        <v>6</v>
      </c>
      <c r="D18" s="10">
        <v>6</v>
      </c>
      <c r="E18" s="10">
        <v>3</v>
      </c>
      <c r="F18" s="11">
        <v>9</v>
      </c>
      <c r="G18" s="11">
        <v>4</v>
      </c>
      <c r="H18" s="11">
        <v>2</v>
      </c>
      <c r="I18" s="13">
        <v>6</v>
      </c>
      <c r="J18" s="13">
        <v>5</v>
      </c>
      <c r="K18" s="13">
        <v>6</v>
      </c>
      <c r="L18" s="14">
        <v>6</v>
      </c>
      <c r="M18" s="14">
        <v>2</v>
      </c>
      <c r="N18" s="14">
        <v>2</v>
      </c>
      <c r="O18" s="20">
        <v>5</v>
      </c>
      <c r="P18" s="21">
        <v>2</v>
      </c>
      <c r="Q18" s="21">
        <v>1</v>
      </c>
      <c r="R18" s="17">
        <v>5</v>
      </c>
      <c r="S18" s="18"/>
      <c r="T18" s="17">
        <v>3</v>
      </c>
      <c r="U18" s="19">
        <f t="shared" ref="U18:W18" si="14">(C18+F18+I18+L18+O18+R18)</f>
        <v>37</v>
      </c>
      <c r="V18" s="19">
        <f t="shared" si="14"/>
        <v>19</v>
      </c>
      <c r="W18" s="19">
        <f t="shared" si="14"/>
        <v>17</v>
      </c>
      <c r="X18" s="7">
        <f t="shared" si="1"/>
        <v>77.083333333333329</v>
      </c>
      <c r="Y18" s="7">
        <f t="shared" si="2"/>
        <v>65.517241379310349</v>
      </c>
      <c r="Z18" s="7">
        <f t="shared" si="3"/>
        <v>62.962962962962962</v>
      </c>
    </row>
    <row r="19" spans="1:26" ht="14.25" customHeight="1">
      <c r="A19" s="8">
        <v>12</v>
      </c>
      <c r="B19" s="9" t="s">
        <v>28</v>
      </c>
      <c r="C19" s="10">
        <v>5</v>
      </c>
      <c r="D19" s="10">
        <v>1</v>
      </c>
      <c r="E19" s="10">
        <v>3</v>
      </c>
      <c r="F19" s="11">
        <v>3</v>
      </c>
      <c r="G19" s="11">
        <v>1</v>
      </c>
      <c r="H19" s="11">
        <v>0</v>
      </c>
      <c r="I19" s="13">
        <v>1</v>
      </c>
      <c r="J19" s="13">
        <v>1</v>
      </c>
      <c r="K19" s="13">
        <v>1</v>
      </c>
      <c r="L19" s="14">
        <v>1</v>
      </c>
      <c r="M19" s="14">
        <v>2</v>
      </c>
      <c r="N19" s="14">
        <v>1</v>
      </c>
      <c r="O19" s="20">
        <v>6</v>
      </c>
      <c r="P19" s="21">
        <v>0</v>
      </c>
      <c r="Q19" s="21">
        <v>0</v>
      </c>
      <c r="R19" s="17">
        <v>2</v>
      </c>
      <c r="S19" s="18"/>
      <c r="T19" s="17">
        <v>1</v>
      </c>
      <c r="U19" s="19">
        <f t="shared" ref="U19:W19" si="15">(C19+F19+I19+L19+O19+R19)</f>
        <v>18</v>
      </c>
      <c r="V19" s="19">
        <f t="shared" si="15"/>
        <v>5</v>
      </c>
      <c r="W19" s="19">
        <f t="shared" si="15"/>
        <v>6</v>
      </c>
      <c r="X19" s="7">
        <f t="shared" si="1"/>
        <v>37.5</v>
      </c>
      <c r="Y19" s="7">
        <f t="shared" si="2"/>
        <v>17.241379310344829</v>
      </c>
      <c r="Z19" s="7">
        <f t="shared" si="3"/>
        <v>22.222222222222221</v>
      </c>
    </row>
    <row r="20" spans="1:26" ht="14.25" customHeight="1">
      <c r="A20" s="8">
        <v>13</v>
      </c>
      <c r="B20" s="9" t="s">
        <v>29</v>
      </c>
      <c r="C20" s="10">
        <v>6</v>
      </c>
      <c r="D20" s="10">
        <v>6</v>
      </c>
      <c r="E20" s="10">
        <v>3</v>
      </c>
      <c r="F20" s="11">
        <v>9</v>
      </c>
      <c r="G20" s="11">
        <v>4</v>
      </c>
      <c r="H20" s="11">
        <v>2</v>
      </c>
      <c r="I20" s="13">
        <v>6</v>
      </c>
      <c r="J20" s="13">
        <v>5</v>
      </c>
      <c r="K20" s="13">
        <v>6</v>
      </c>
      <c r="L20" s="14">
        <v>5</v>
      </c>
      <c r="M20" s="14">
        <v>2</v>
      </c>
      <c r="N20" s="14">
        <v>2</v>
      </c>
      <c r="O20" s="20">
        <v>5</v>
      </c>
      <c r="P20" s="21">
        <v>2</v>
      </c>
      <c r="Q20" s="21">
        <v>1</v>
      </c>
      <c r="R20" s="17">
        <v>5</v>
      </c>
      <c r="S20" s="18"/>
      <c r="T20" s="17">
        <v>3</v>
      </c>
      <c r="U20" s="19">
        <f t="shared" ref="U20:W20" si="16">(C20+F20+I20+L20+O20+R20)</f>
        <v>36</v>
      </c>
      <c r="V20" s="19">
        <f t="shared" si="16"/>
        <v>19</v>
      </c>
      <c r="W20" s="19">
        <f t="shared" si="16"/>
        <v>17</v>
      </c>
      <c r="X20" s="7">
        <f t="shared" si="1"/>
        <v>75</v>
      </c>
      <c r="Y20" s="7">
        <f t="shared" si="2"/>
        <v>65.517241379310349</v>
      </c>
      <c r="Z20" s="7">
        <f t="shared" si="3"/>
        <v>62.962962962962962</v>
      </c>
    </row>
    <row r="21" spans="1:26" ht="14.25" customHeight="1">
      <c r="A21" s="8">
        <v>14</v>
      </c>
      <c r="B21" s="9" t="s">
        <v>30</v>
      </c>
      <c r="C21" s="10">
        <v>5</v>
      </c>
      <c r="D21" s="10">
        <v>1</v>
      </c>
      <c r="E21" s="10">
        <v>2</v>
      </c>
      <c r="F21" s="12">
        <v>3</v>
      </c>
      <c r="G21" s="12">
        <v>1</v>
      </c>
      <c r="H21" s="12">
        <v>0</v>
      </c>
      <c r="I21" s="13">
        <v>2</v>
      </c>
      <c r="J21" s="13">
        <v>2</v>
      </c>
      <c r="K21" s="13">
        <v>1</v>
      </c>
      <c r="L21" s="14">
        <v>1</v>
      </c>
      <c r="M21" s="14">
        <v>2</v>
      </c>
      <c r="N21" s="14">
        <v>1</v>
      </c>
      <c r="O21" s="20">
        <v>6</v>
      </c>
      <c r="P21" s="21">
        <v>0</v>
      </c>
      <c r="Q21" s="21">
        <v>1</v>
      </c>
      <c r="R21" s="17">
        <v>2</v>
      </c>
      <c r="S21" s="18"/>
      <c r="T21" s="17">
        <v>1</v>
      </c>
      <c r="U21" s="19">
        <f t="shared" ref="U21:W21" si="17">(C21+F21+I21+L21+O21+R21)</f>
        <v>19</v>
      </c>
      <c r="V21" s="19">
        <f t="shared" si="17"/>
        <v>6</v>
      </c>
      <c r="W21" s="19">
        <f t="shared" si="17"/>
        <v>6</v>
      </c>
      <c r="X21" s="7">
        <f t="shared" si="1"/>
        <v>39.583333333333336</v>
      </c>
      <c r="Y21" s="7">
        <f t="shared" si="2"/>
        <v>20.689655172413794</v>
      </c>
      <c r="Z21" s="7">
        <f t="shared" si="3"/>
        <v>22.222222222222221</v>
      </c>
    </row>
    <row r="22" spans="1:26" ht="14.25" customHeight="1">
      <c r="A22" s="8">
        <v>15</v>
      </c>
      <c r="B22" s="9" t="s">
        <v>31</v>
      </c>
      <c r="C22" s="10">
        <v>3</v>
      </c>
      <c r="D22" s="10">
        <v>0</v>
      </c>
      <c r="E22" s="10">
        <v>0</v>
      </c>
      <c r="F22" s="12">
        <v>2</v>
      </c>
      <c r="G22" s="12">
        <v>2</v>
      </c>
      <c r="H22" s="12">
        <v>0</v>
      </c>
      <c r="I22" s="13">
        <v>3</v>
      </c>
      <c r="J22" s="13">
        <v>2</v>
      </c>
      <c r="K22" s="13">
        <v>1</v>
      </c>
      <c r="L22" s="14">
        <v>1</v>
      </c>
      <c r="M22" s="14">
        <v>0</v>
      </c>
      <c r="N22" s="14">
        <v>1</v>
      </c>
      <c r="O22" s="20">
        <v>5</v>
      </c>
      <c r="P22" s="21">
        <v>0</v>
      </c>
      <c r="Q22" s="21">
        <v>1</v>
      </c>
      <c r="R22" s="17">
        <v>1</v>
      </c>
      <c r="S22" s="18"/>
      <c r="T22" s="17">
        <v>2</v>
      </c>
      <c r="U22" s="19">
        <f t="shared" ref="U22:W22" si="18">(C22+F22+I22+L22+O22+R22)</f>
        <v>15</v>
      </c>
      <c r="V22" s="19">
        <f t="shared" si="18"/>
        <v>4</v>
      </c>
      <c r="W22" s="19">
        <f t="shared" si="18"/>
        <v>5</v>
      </c>
      <c r="X22" s="7">
        <f t="shared" si="1"/>
        <v>31.25</v>
      </c>
      <c r="Y22" s="7">
        <f t="shared" si="2"/>
        <v>13.793103448275861</v>
      </c>
      <c r="Z22" s="7">
        <f t="shared" si="3"/>
        <v>18.518518518518519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6</v>
      </c>
      <c r="E23" s="22">
        <v>3</v>
      </c>
      <c r="F23" s="12">
        <v>10</v>
      </c>
      <c r="G23" s="12">
        <v>4</v>
      </c>
      <c r="H23" s="12">
        <v>2</v>
      </c>
      <c r="I23" s="23">
        <v>6</v>
      </c>
      <c r="J23" s="23">
        <v>5</v>
      </c>
      <c r="K23" s="13">
        <v>6</v>
      </c>
      <c r="L23" s="24">
        <v>5</v>
      </c>
      <c r="M23" s="24">
        <v>0</v>
      </c>
      <c r="N23" s="24">
        <v>2</v>
      </c>
      <c r="O23" s="25">
        <v>6</v>
      </c>
      <c r="P23" s="26">
        <v>3</v>
      </c>
      <c r="Q23" s="26">
        <v>0</v>
      </c>
      <c r="R23" s="27">
        <v>5</v>
      </c>
      <c r="S23" s="18"/>
      <c r="T23" s="27">
        <v>5</v>
      </c>
      <c r="U23" s="19">
        <f t="shared" ref="U23:W23" si="19">(C23+F23+I23+L23+O23+R23)</f>
        <v>39</v>
      </c>
      <c r="V23" s="19">
        <f t="shared" si="19"/>
        <v>18</v>
      </c>
      <c r="W23" s="19">
        <f t="shared" si="19"/>
        <v>18</v>
      </c>
      <c r="X23" s="7">
        <f t="shared" si="1"/>
        <v>81.25</v>
      </c>
      <c r="Y23" s="7">
        <f t="shared" si="2"/>
        <v>62.068965517241381</v>
      </c>
      <c r="Z23" s="7">
        <f t="shared" si="3"/>
        <v>66.666666666666671</v>
      </c>
    </row>
    <row r="24" spans="1:26" ht="14.25" customHeight="1">
      <c r="A24" s="8">
        <v>17</v>
      </c>
      <c r="B24" s="9" t="s">
        <v>33</v>
      </c>
      <c r="C24" s="10">
        <v>0</v>
      </c>
      <c r="D24" s="10">
        <v>0</v>
      </c>
      <c r="E24" s="10">
        <v>3</v>
      </c>
      <c r="F24" s="11">
        <v>2</v>
      </c>
      <c r="G24" s="11">
        <v>1</v>
      </c>
      <c r="H24" s="11">
        <v>0</v>
      </c>
      <c r="I24" s="13">
        <v>2</v>
      </c>
      <c r="J24" s="13">
        <v>2</v>
      </c>
      <c r="K24" s="13">
        <v>1</v>
      </c>
      <c r="L24" s="14">
        <v>3</v>
      </c>
      <c r="M24" s="14">
        <v>2</v>
      </c>
      <c r="N24" s="14">
        <v>1</v>
      </c>
      <c r="O24" s="20">
        <v>5</v>
      </c>
      <c r="P24" s="21">
        <v>1</v>
      </c>
      <c r="Q24" s="21">
        <v>0</v>
      </c>
      <c r="R24" s="17">
        <v>1</v>
      </c>
      <c r="S24" s="18"/>
      <c r="T24" s="17">
        <v>1</v>
      </c>
      <c r="U24" s="19">
        <f t="shared" ref="U24:W24" si="20">(C24+F24+I24+L24+O24+R24)</f>
        <v>13</v>
      </c>
      <c r="V24" s="19">
        <f t="shared" si="20"/>
        <v>6</v>
      </c>
      <c r="W24" s="19">
        <f t="shared" si="20"/>
        <v>6</v>
      </c>
      <c r="X24" s="7">
        <f t="shared" si="1"/>
        <v>27.083333333333332</v>
      </c>
      <c r="Y24" s="7">
        <f t="shared" si="2"/>
        <v>20.689655172413794</v>
      </c>
      <c r="Z24" s="7">
        <f t="shared" si="3"/>
        <v>22.222222222222221</v>
      </c>
    </row>
    <row r="25" spans="1:26" ht="14.25" customHeight="1">
      <c r="A25" s="8">
        <v>18</v>
      </c>
      <c r="B25" s="9" t="s">
        <v>34</v>
      </c>
      <c r="C25" s="10">
        <v>6</v>
      </c>
      <c r="D25" s="10">
        <v>6</v>
      </c>
      <c r="E25" s="10">
        <v>4</v>
      </c>
      <c r="F25" s="11">
        <v>9</v>
      </c>
      <c r="G25" s="11">
        <v>3</v>
      </c>
      <c r="H25" s="11">
        <v>2</v>
      </c>
      <c r="I25" s="13">
        <v>6</v>
      </c>
      <c r="J25" s="13">
        <v>5</v>
      </c>
      <c r="K25" s="13">
        <v>5</v>
      </c>
      <c r="L25" s="14">
        <v>4</v>
      </c>
      <c r="M25" s="14">
        <v>0</v>
      </c>
      <c r="N25" s="14">
        <v>2</v>
      </c>
      <c r="O25" s="20">
        <v>5</v>
      </c>
      <c r="P25" s="21">
        <v>3</v>
      </c>
      <c r="Q25" s="21">
        <v>0</v>
      </c>
      <c r="R25" s="17">
        <v>5</v>
      </c>
      <c r="S25" s="18"/>
      <c r="T25" s="17">
        <v>5</v>
      </c>
      <c r="U25" s="19">
        <f t="shared" ref="U25:W25" si="21">(C25+F25+I25+L25+O25+R25)</f>
        <v>35</v>
      </c>
      <c r="V25" s="19">
        <f t="shared" si="21"/>
        <v>17</v>
      </c>
      <c r="W25" s="19">
        <f t="shared" si="21"/>
        <v>18</v>
      </c>
      <c r="X25" s="7">
        <f t="shared" si="1"/>
        <v>72.916666666666671</v>
      </c>
      <c r="Y25" s="7">
        <f t="shared" si="2"/>
        <v>58.620689655172413</v>
      </c>
      <c r="Z25" s="7">
        <f t="shared" si="3"/>
        <v>66.666666666666671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6</v>
      </c>
      <c r="E26" s="22">
        <v>3</v>
      </c>
      <c r="F26" s="11">
        <v>9</v>
      </c>
      <c r="G26" s="12">
        <v>4</v>
      </c>
      <c r="H26" s="12">
        <v>2</v>
      </c>
      <c r="I26" s="13">
        <v>6</v>
      </c>
      <c r="J26" s="13">
        <v>5</v>
      </c>
      <c r="K26" s="13">
        <v>6</v>
      </c>
      <c r="L26" s="14">
        <v>6</v>
      </c>
      <c r="M26" s="14">
        <v>4</v>
      </c>
      <c r="N26" s="14">
        <v>2</v>
      </c>
      <c r="O26" s="20">
        <v>5</v>
      </c>
      <c r="P26" s="21">
        <v>2</v>
      </c>
      <c r="Q26" s="21">
        <v>1</v>
      </c>
      <c r="R26" s="17">
        <v>5</v>
      </c>
      <c r="S26" s="18"/>
      <c r="T26" s="17">
        <v>4</v>
      </c>
      <c r="U26" s="19">
        <f t="shared" ref="U26:W26" si="22">(C26+F26+I26+L26+O26+R26)</f>
        <v>38</v>
      </c>
      <c r="V26" s="19">
        <f t="shared" si="22"/>
        <v>21</v>
      </c>
      <c r="W26" s="19">
        <f t="shared" si="22"/>
        <v>18</v>
      </c>
      <c r="X26" s="7">
        <f t="shared" si="1"/>
        <v>79.166666666666671</v>
      </c>
      <c r="Y26" s="7">
        <f t="shared" si="2"/>
        <v>72.41379310344827</v>
      </c>
      <c r="Z26" s="7">
        <f t="shared" si="3"/>
        <v>66.666666666666671</v>
      </c>
    </row>
    <row r="27" spans="1:26" ht="14.25" customHeight="1">
      <c r="A27" s="8">
        <v>20</v>
      </c>
      <c r="B27" s="9" t="s">
        <v>36</v>
      </c>
      <c r="C27" s="22">
        <v>7</v>
      </c>
      <c r="D27" s="22">
        <v>5</v>
      </c>
      <c r="E27" s="22">
        <v>4</v>
      </c>
      <c r="F27" s="12">
        <v>9</v>
      </c>
      <c r="G27" s="12">
        <v>4</v>
      </c>
      <c r="H27" s="12">
        <v>2</v>
      </c>
      <c r="I27" s="13">
        <v>6</v>
      </c>
      <c r="J27" s="13">
        <v>5</v>
      </c>
      <c r="K27" s="13">
        <v>6</v>
      </c>
      <c r="L27" s="14">
        <v>5</v>
      </c>
      <c r="M27" s="14">
        <v>4</v>
      </c>
      <c r="N27" s="14">
        <v>2</v>
      </c>
      <c r="O27" s="20">
        <v>6</v>
      </c>
      <c r="P27" s="21">
        <v>2</v>
      </c>
      <c r="Q27" s="21">
        <v>1</v>
      </c>
      <c r="R27" s="17">
        <v>4</v>
      </c>
      <c r="S27" s="18"/>
      <c r="T27" s="17">
        <v>5</v>
      </c>
      <c r="U27" s="19">
        <f t="shared" ref="U27:W27" si="23">(C27+F27+I27+L27+O27+R27)</f>
        <v>37</v>
      </c>
      <c r="V27" s="19">
        <f t="shared" si="23"/>
        <v>20</v>
      </c>
      <c r="W27" s="19">
        <f t="shared" si="23"/>
        <v>20</v>
      </c>
      <c r="X27" s="7">
        <f t="shared" si="1"/>
        <v>77.083333333333329</v>
      </c>
      <c r="Y27" s="7">
        <f t="shared" si="2"/>
        <v>68.965517241379317</v>
      </c>
      <c r="Z27" s="7">
        <f t="shared" si="3"/>
        <v>74.074074074074076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5</v>
      </c>
      <c r="E28" s="10">
        <v>4</v>
      </c>
      <c r="F28" s="11">
        <v>5</v>
      </c>
      <c r="G28" s="11">
        <v>1</v>
      </c>
      <c r="H28" s="11">
        <v>2</v>
      </c>
      <c r="I28" s="13">
        <v>6</v>
      </c>
      <c r="J28" s="13">
        <v>4</v>
      </c>
      <c r="K28" s="13">
        <v>5</v>
      </c>
      <c r="L28" s="14">
        <v>5</v>
      </c>
      <c r="M28" s="14">
        <v>4</v>
      </c>
      <c r="N28" s="14">
        <v>1</v>
      </c>
      <c r="O28" s="20">
        <v>5</v>
      </c>
      <c r="P28" s="21">
        <v>1</v>
      </c>
      <c r="Q28" s="21">
        <v>1</v>
      </c>
      <c r="R28" s="17">
        <v>4</v>
      </c>
      <c r="S28" s="18"/>
      <c r="T28" s="17">
        <v>4</v>
      </c>
      <c r="U28" s="19">
        <f t="shared" ref="U28:W28" si="24">(C28+F28+I28+L28+O28+R28)</f>
        <v>31</v>
      </c>
      <c r="V28" s="19">
        <f t="shared" si="24"/>
        <v>15</v>
      </c>
      <c r="W28" s="19">
        <f t="shared" si="24"/>
        <v>17</v>
      </c>
      <c r="X28" s="7">
        <f t="shared" si="1"/>
        <v>64.583333333333329</v>
      </c>
      <c r="Y28" s="7">
        <f t="shared" si="2"/>
        <v>51.724137931034484</v>
      </c>
      <c r="Z28" s="7">
        <f t="shared" si="3"/>
        <v>62.962962962962962</v>
      </c>
    </row>
    <row r="29" spans="1:26" ht="14.25" customHeight="1">
      <c r="A29" s="8">
        <v>22</v>
      </c>
      <c r="B29" s="9" t="s">
        <v>38</v>
      </c>
      <c r="C29" s="22">
        <v>7</v>
      </c>
      <c r="D29" s="22">
        <v>6</v>
      </c>
      <c r="E29" s="22">
        <v>1</v>
      </c>
      <c r="F29" s="12">
        <v>10</v>
      </c>
      <c r="G29" s="12">
        <v>4</v>
      </c>
      <c r="H29" s="11">
        <v>2</v>
      </c>
      <c r="I29" s="13">
        <v>6</v>
      </c>
      <c r="J29" s="13">
        <v>5</v>
      </c>
      <c r="K29" s="13">
        <v>6</v>
      </c>
      <c r="L29" s="14">
        <v>5</v>
      </c>
      <c r="M29" s="14">
        <v>2</v>
      </c>
      <c r="N29" s="14">
        <v>2</v>
      </c>
      <c r="O29" s="20">
        <v>5</v>
      </c>
      <c r="P29" s="21">
        <v>3</v>
      </c>
      <c r="Q29" s="21">
        <v>0</v>
      </c>
      <c r="R29" s="17">
        <v>5</v>
      </c>
      <c r="S29" s="18"/>
      <c r="T29" s="17">
        <v>5</v>
      </c>
      <c r="U29" s="19">
        <f t="shared" ref="U29:W29" si="25">(C29+F29+I29+L29+O29+R29)</f>
        <v>38</v>
      </c>
      <c r="V29" s="19">
        <f t="shared" si="25"/>
        <v>20</v>
      </c>
      <c r="W29" s="19">
        <f t="shared" si="25"/>
        <v>16</v>
      </c>
      <c r="X29" s="7">
        <f t="shared" si="1"/>
        <v>79.166666666666671</v>
      </c>
      <c r="Y29" s="7">
        <f t="shared" si="2"/>
        <v>68.965517241379317</v>
      </c>
      <c r="Z29" s="7">
        <f t="shared" si="3"/>
        <v>59.25925925925926</v>
      </c>
    </row>
    <row r="30" spans="1:26" ht="14.25" customHeight="1">
      <c r="A30" s="8">
        <v>23</v>
      </c>
      <c r="B30" s="9" t="s">
        <v>39</v>
      </c>
      <c r="C30" s="10">
        <v>4</v>
      </c>
      <c r="D30" s="22">
        <v>0</v>
      </c>
      <c r="E30" s="22">
        <v>4</v>
      </c>
      <c r="F30" s="11">
        <v>5</v>
      </c>
      <c r="G30" s="12">
        <v>1</v>
      </c>
      <c r="H30" s="11">
        <v>0</v>
      </c>
      <c r="I30" s="13">
        <v>1</v>
      </c>
      <c r="J30" s="13">
        <v>1</v>
      </c>
      <c r="K30" s="13">
        <v>0</v>
      </c>
      <c r="L30" s="14">
        <v>5</v>
      </c>
      <c r="M30" s="14">
        <v>2</v>
      </c>
      <c r="N30" s="14">
        <v>1</v>
      </c>
      <c r="O30" s="20">
        <v>6</v>
      </c>
      <c r="P30" s="21">
        <v>1</v>
      </c>
      <c r="Q30" s="21">
        <v>0</v>
      </c>
      <c r="R30" s="17">
        <v>1</v>
      </c>
      <c r="S30" s="18"/>
      <c r="T30" s="17">
        <v>2</v>
      </c>
      <c r="U30" s="19">
        <f t="shared" ref="U30:W30" si="26">(C30+F30+I30+L30+O30+R30)</f>
        <v>22</v>
      </c>
      <c r="V30" s="19">
        <f t="shared" si="26"/>
        <v>5</v>
      </c>
      <c r="W30" s="19">
        <f t="shared" si="26"/>
        <v>7</v>
      </c>
      <c r="X30" s="7">
        <f t="shared" si="1"/>
        <v>45.833333333333336</v>
      </c>
      <c r="Y30" s="7">
        <f t="shared" si="2"/>
        <v>17.241379310344829</v>
      </c>
      <c r="Z30" s="7">
        <f t="shared" si="3"/>
        <v>25.925925925925927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6</v>
      </c>
      <c r="E31" s="10">
        <v>4</v>
      </c>
      <c r="F31" s="11">
        <v>10</v>
      </c>
      <c r="G31" s="11">
        <v>4</v>
      </c>
      <c r="H31" s="11">
        <v>2</v>
      </c>
      <c r="I31" s="13">
        <v>6</v>
      </c>
      <c r="J31" s="13">
        <v>5</v>
      </c>
      <c r="K31" s="13">
        <v>6</v>
      </c>
      <c r="L31" s="14">
        <v>5</v>
      </c>
      <c r="M31" s="14">
        <v>2</v>
      </c>
      <c r="N31" s="14">
        <v>2</v>
      </c>
      <c r="O31" s="20">
        <v>5</v>
      </c>
      <c r="P31" s="21">
        <v>3</v>
      </c>
      <c r="Q31" s="21">
        <v>0</v>
      </c>
      <c r="R31" s="17">
        <v>5</v>
      </c>
      <c r="S31" s="18"/>
      <c r="T31" s="17">
        <v>5</v>
      </c>
      <c r="U31" s="19">
        <f t="shared" ref="U31:W31" si="27">(C31+F31+I31+L31+O31+R31)</f>
        <v>38</v>
      </c>
      <c r="V31" s="19">
        <f t="shared" si="27"/>
        <v>20</v>
      </c>
      <c r="W31" s="19">
        <f t="shared" si="27"/>
        <v>19</v>
      </c>
      <c r="X31" s="7">
        <f t="shared" si="1"/>
        <v>79.166666666666671</v>
      </c>
      <c r="Y31" s="7">
        <f t="shared" si="2"/>
        <v>68.965517241379317</v>
      </c>
      <c r="Z31" s="7">
        <f t="shared" si="3"/>
        <v>70.370370370370367</v>
      </c>
    </row>
    <row r="32" spans="1:26" ht="14.25" customHeight="1">
      <c r="A32" s="8">
        <v>25</v>
      </c>
      <c r="B32" s="9" t="s">
        <v>41</v>
      </c>
      <c r="C32" s="22">
        <v>5</v>
      </c>
      <c r="D32" s="22">
        <v>6</v>
      </c>
      <c r="E32" s="22">
        <v>3</v>
      </c>
      <c r="F32" s="12">
        <v>9</v>
      </c>
      <c r="G32" s="11">
        <v>4</v>
      </c>
      <c r="H32" s="12">
        <v>2</v>
      </c>
      <c r="I32" s="13">
        <v>6</v>
      </c>
      <c r="J32" s="13">
        <v>5</v>
      </c>
      <c r="K32" s="13">
        <v>6</v>
      </c>
      <c r="L32" s="14">
        <v>6</v>
      </c>
      <c r="M32" s="14">
        <v>4</v>
      </c>
      <c r="N32" s="14">
        <v>2</v>
      </c>
      <c r="O32" s="20">
        <v>6</v>
      </c>
      <c r="P32" s="21">
        <v>3</v>
      </c>
      <c r="Q32" s="21">
        <v>0</v>
      </c>
      <c r="R32" s="17">
        <v>5</v>
      </c>
      <c r="S32" s="18"/>
      <c r="T32" s="17">
        <v>4</v>
      </c>
      <c r="U32" s="19">
        <f t="shared" ref="U32:W32" si="28">(C32+F32+I32+L32+O32+R32)</f>
        <v>37</v>
      </c>
      <c r="V32" s="19">
        <f t="shared" si="28"/>
        <v>22</v>
      </c>
      <c r="W32" s="19">
        <f t="shared" si="28"/>
        <v>17</v>
      </c>
      <c r="X32" s="7">
        <f t="shared" si="1"/>
        <v>77.083333333333329</v>
      </c>
      <c r="Y32" s="7">
        <f t="shared" si="2"/>
        <v>75.862068965517238</v>
      </c>
      <c r="Z32" s="7">
        <f t="shared" si="3"/>
        <v>62.962962962962962</v>
      </c>
    </row>
    <row r="33" spans="1:26" ht="14.25" customHeight="1">
      <c r="A33" s="8">
        <v>26</v>
      </c>
      <c r="B33" s="9" t="s">
        <v>42</v>
      </c>
      <c r="C33" s="22">
        <v>6</v>
      </c>
      <c r="D33" s="22">
        <v>5</v>
      </c>
      <c r="E33" s="22">
        <v>3</v>
      </c>
      <c r="F33" s="12">
        <v>8</v>
      </c>
      <c r="G33" s="12">
        <v>4</v>
      </c>
      <c r="H33" s="12">
        <v>2</v>
      </c>
      <c r="I33" s="13">
        <v>6</v>
      </c>
      <c r="J33" s="13">
        <v>5</v>
      </c>
      <c r="K33" s="13">
        <v>6</v>
      </c>
      <c r="L33" s="14">
        <v>5</v>
      </c>
      <c r="M33" s="14">
        <v>4</v>
      </c>
      <c r="N33" s="14">
        <v>2</v>
      </c>
      <c r="O33" s="20">
        <v>5</v>
      </c>
      <c r="P33" s="21">
        <v>3</v>
      </c>
      <c r="Q33" s="21">
        <v>0</v>
      </c>
      <c r="R33" s="17">
        <v>4</v>
      </c>
      <c r="S33" s="18"/>
      <c r="T33" s="17">
        <v>4</v>
      </c>
      <c r="U33" s="19">
        <f t="shared" ref="U33:W33" si="29">(C33+F33+I33+L33+O33+R33)</f>
        <v>34</v>
      </c>
      <c r="V33" s="19">
        <f t="shared" si="29"/>
        <v>21</v>
      </c>
      <c r="W33" s="19">
        <f t="shared" si="29"/>
        <v>17</v>
      </c>
      <c r="X33" s="7">
        <f t="shared" si="1"/>
        <v>70.833333333333329</v>
      </c>
      <c r="Y33" s="7">
        <f t="shared" si="2"/>
        <v>72.41379310344827</v>
      </c>
      <c r="Z33" s="7">
        <f t="shared" si="3"/>
        <v>62.962962962962962</v>
      </c>
    </row>
    <row r="34" spans="1:26" ht="14.25" customHeight="1">
      <c r="A34" s="8">
        <v>27</v>
      </c>
      <c r="B34" s="9" t="s">
        <v>43</v>
      </c>
      <c r="C34" s="10">
        <v>5</v>
      </c>
      <c r="D34" s="22">
        <v>4</v>
      </c>
      <c r="E34" s="22">
        <v>4</v>
      </c>
      <c r="F34" s="11">
        <v>7</v>
      </c>
      <c r="G34" s="12">
        <v>3</v>
      </c>
      <c r="H34" s="11">
        <v>2</v>
      </c>
      <c r="I34" s="13">
        <v>6</v>
      </c>
      <c r="J34" s="13">
        <v>4</v>
      </c>
      <c r="K34" s="13">
        <v>5</v>
      </c>
      <c r="L34" s="14">
        <v>4</v>
      </c>
      <c r="M34" s="14">
        <v>2</v>
      </c>
      <c r="N34" s="14">
        <v>2</v>
      </c>
      <c r="O34" s="20">
        <v>5</v>
      </c>
      <c r="P34" s="21">
        <v>2</v>
      </c>
      <c r="Q34" s="21">
        <v>1</v>
      </c>
      <c r="R34" s="17">
        <v>3</v>
      </c>
      <c r="S34" s="18"/>
      <c r="T34" s="17">
        <v>4</v>
      </c>
      <c r="U34" s="19">
        <f t="shared" ref="U34:W34" si="30">(C34+F34+I34+L34+O34+R34)</f>
        <v>30</v>
      </c>
      <c r="V34" s="19">
        <f t="shared" si="30"/>
        <v>15</v>
      </c>
      <c r="W34" s="19">
        <f t="shared" si="30"/>
        <v>18</v>
      </c>
      <c r="X34" s="7">
        <f t="shared" si="1"/>
        <v>62.5</v>
      </c>
      <c r="Y34" s="7">
        <f t="shared" si="2"/>
        <v>51.724137931034484</v>
      </c>
      <c r="Z34" s="7">
        <f t="shared" si="3"/>
        <v>66.666666666666671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6</v>
      </c>
      <c r="E35" s="22">
        <v>2</v>
      </c>
      <c r="F35" s="11">
        <v>8</v>
      </c>
      <c r="G35" s="11">
        <v>4</v>
      </c>
      <c r="H35" s="11">
        <v>2</v>
      </c>
      <c r="I35" s="13">
        <v>6</v>
      </c>
      <c r="J35" s="13">
        <v>5</v>
      </c>
      <c r="K35" s="13">
        <v>6</v>
      </c>
      <c r="L35" s="14">
        <v>5</v>
      </c>
      <c r="M35" s="14">
        <v>4</v>
      </c>
      <c r="N35" s="14">
        <v>2</v>
      </c>
      <c r="O35" s="20">
        <v>6</v>
      </c>
      <c r="P35" s="21">
        <v>2</v>
      </c>
      <c r="Q35" s="21">
        <v>1</v>
      </c>
      <c r="R35" s="17">
        <v>5</v>
      </c>
      <c r="S35" s="18"/>
      <c r="T35" s="17">
        <v>4</v>
      </c>
      <c r="U35" s="19">
        <f t="shared" ref="U35:W35" si="31">(C35+F35+I35+L35+O35+R35)</f>
        <v>36</v>
      </c>
      <c r="V35" s="19">
        <f t="shared" si="31"/>
        <v>21</v>
      </c>
      <c r="W35" s="19">
        <f t="shared" si="31"/>
        <v>17</v>
      </c>
      <c r="X35" s="7">
        <f t="shared" si="1"/>
        <v>75</v>
      </c>
      <c r="Y35" s="7">
        <f t="shared" si="2"/>
        <v>72.41379310344827</v>
      </c>
      <c r="Z35" s="7">
        <f t="shared" si="3"/>
        <v>62.962962962962962</v>
      </c>
    </row>
    <row r="36" spans="1:26" ht="14.25" customHeight="1">
      <c r="A36" s="8">
        <v>29</v>
      </c>
      <c r="B36" s="9" t="s">
        <v>45</v>
      </c>
      <c r="C36" s="10">
        <v>5</v>
      </c>
      <c r="D36" s="10">
        <v>6</v>
      </c>
      <c r="E36" s="10">
        <v>3</v>
      </c>
      <c r="F36" s="11">
        <v>8</v>
      </c>
      <c r="G36" s="11">
        <v>4</v>
      </c>
      <c r="H36" s="11">
        <v>0</v>
      </c>
      <c r="I36" s="13">
        <v>4</v>
      </c>
      <c r="J36" s="13">
        <v>4</v>
      </c>
      <c r="K36" s="13">
        <v>3</v>
      </c>
      <c r="L36" s="14">
        <v>5</v>
      </c>
      <c r="M36" s="14">
        <v>4</v>
      </c>
      <c r="N36" s="14">
        <v>2</v>
      </c>
      <c r="O36" s="20">
        <v>5</v>
      </c>
      <c r="P36" s="21">
        <v>2</v>
      </c>
      <c r="Q36" s="21">
        <v>1</v>
      </c>
      <c r="R36" s="17">
        <v>3</v>
      </c>
      <c r="S36" s="18"/>
      <c r="T36" s="17">
        <v>5</v>
      </c>
      <c r="U36" s="19">
        <f t="shared" ref="U36:W36" si="32">(C36+F36+I36+L36+O36+R36)</f>
        <v>30</v>
      </c>
      <c r="V36" s="19">
        <f t="shared" si="32"/>
        <v>20</v>
      </c>
      <c r="W36" s="19">
        <f t="shared" si="32"/>
        <v>14</v>
      </c>
      <c r="X36" s="7">
        <f t="shared" si="1"/>
        <v>62.5</v>
      </c>
      <c r="Y36" s="7">
        <f t="shared" si="2"/>
        <v>68.965517241379317</v>
      </c>
      <c r="Z36" s="7">
        <f t="shared" si="3"/>
        <v>51.851851851851855</v>
      </c>
    </row>
    <row r="37" spans="1:26" ht="14.25" customHeight="1">
      <c r="A37" s="8">
        <v>30</v>
      </c>
      <c r="B37" s="9" t="s">
        <v>46</v>
      </c>
      <c r="C37" s="22">
        <v>5</v>
      </c>
      <c r="D37" s="22">
        <v>5</v>
      </c>
      <c r="E37" s="22">
        <v>3</v>
      </c>
      <c r="F37" s="12">
        <v>5</v>
      </c>
      <c r="G37" s="11">
        <v>2</v>
      </c>
      <c r="H37" s="12">
        <v>2</v>
      </c>
      <c r="I37" s="13">
        <v>4</v>
      </c>
      <c r="J37" s="29">
        <v>3</v>
      </c>
      <c r="K37" s="13">
        <v>4</v>
      </c>
      <c r="L37" s="14">
        <v>4</v>
      </c>
      <c r="M37" s="14">
        <v>2</v>
      </c>
      <c r="N37" s="14">
        <v>1</v>
      </c>
      <c r="O37" s="20">
        <v>5</v>
      </c>
      <c r="P37" s="21">
        <v>0</v>
      </c>
      <c r="Q37" s="21">
        <v>1</v>
      </c>
      <c r="R37" s="17">
        <v>2</v>
      </c>
      <c r="S37" s="18"/>
      <c r="T37" s="17">
        <v>4</v>
      </c>
      <c r="U37" s="19">
        <f t="shared" ref="U37:W37" si="33">(C37+F37+I37+L37+O37+R37)</f>
        <v>25</v>
      </c>
      <c r="V37" s="19">
        <f t="shared" si="33"/>
        <v>12</v>
      </c>
      <c r="W37" s="19">
        <f t="shared" si="33"/>
        <v>15</v>
      </c>
      <c r="X37" s="7">
        <f t="shared" si="1"/>
        <v>52.083333333333336</v>
      </c>
      <c r="Y37" s="7">
        <f t="shared" si="2"/>
        <v>41.379310344827587</v>
      </c>
      <c r="Z37" s="7">
        <f t="shared" si="3"/>
        <v>55.555555555555557</v>
      </c>
    </row>
    <row r="38" spans="1:26" ht="14.25" customHeight="1">
      <c r="A38" s="8">
        <v>31</v>
      </c>
      <c r="B38" s="9" t="s">
        <v>47</v>
      </c>
      <c r="C38" s="22">
        <v>6</v>
      </c>
      <c r="D38" s="22">
        <v>3</v>
      </c>
      <c r="E38" s="22">
        <v>3</v>
      </c>
      <c r="F38" s="12">
        <v>3</v>
      </c>
      <c r="G38" s="12">
        <v>2</v>
      </c>
      <c r="H38" s="12">
        <v>2</v>
      </c>
      <c r="I38" s="13">
        <v>2</v>
      </c>
      <c r="J38" s="13">
        <v>3</v>
      </c>
      <c r="K38" s="13">
        <v>3</v>
      </c>
      <c r="L38" s="14">
        <v>3</v>
      </c>
      <c r="M38" s="14">
        <v>2</v>
      </c>
      <c r="N38" s="14">
        <v>1</v>
      </c>
      <c r="O38" s="20">
        <v>6</v>
      </c>
      <c r="P38" s="21">
        <v>1</v>
      </c>
      <c r="Q38" s="21">
        <v>0</v>
      </c>
      <c r="R38" s="17">
        <v>4</v>
      </c>
      <c r="S38" s="18"/>
      <c r="T38" s="17">
        <v>0</v>
      </c>
      <c r="U38" s="19">
        <f t="shared" ref="U38:W38" si="34">(C38+F38+I38+L38+O38+R38)</f>
        <v>24</v>
      </c>
      <c r="V38" s="19">
        <f t="shared" si="34"/>
        <v>11</v>
      </c>
      <c r="W38" s="19">
        <f t="shared" si="34"/>
        <v>9</v>
      </c>
      <c r="X38" s="7">
        <f t="shared" si="1"/>
        <v>50</v>
      </c>
      <c r="Y38" s="7">
        <f t="shared" si="2"/>
        <v>37.931034482758619</v>
      </c>
      <c r="Z38" s="7">
        <f t="shared" si="3"/>
        <v>33.333333333333336</v>
      </c>
    </row>
    <row r="39" spans="1:26" ht="14.25" customHeight="1">
      <c r="A39" s="8">
        <v>32</v>
      </c>
      <c r="B39" s="9" t="s">
        <v>48</v>
      </c>
      <c r="C39" s="10">
        <v>4</v>
      </c>
      <c r="D39" s="10">
        <v>6</v>
      </c>
      <c r="E39" s="10">
        <v>2</v>
      </c>
      <c r="F39" s="11">
        <v>10</v>
      </c>
      <c r="G39" s="11">
        <v>4</v>
      </c>
      <c r="H39" s="11">
        <v>0</v>
      </c>
      <c r="I39" s="13">
        <v>6</v>
      </c>
      <c r="J39" s="13">
        <v>4</v>
      </c>
      <c r="K39" s="13">
        <v>5</v>
      </c>
      <c r="L39" s="14">
        <v>5</v>
      </c>
      <c r="M39" s="14">
        <v>2</v>
      </c>
      <c r="N39" s="14">
        <v>2</v>
      </c>
      <c r="O39" s="20">
        <v>5</v>
      </c>
      <c r="P39" s="21">
        <v>2</v>
      </c>
      <c r="Q39" s="21">
        <v>1</v>
      </c>
      <c r="R39" s="17">
        <v>4</v>
      </c>
      <c r="S39" s="18"/>
      <c r="T39" s="17">
        <v>5</v>
      </c>
      <c r="U39" s="19">
        <f t="shared" ref="U39:W39" si="35">(C39+F39+I39+L39+O39+R39)</f>
        <v>34</v>
      </c>
      <c r="V39" s="19">
        <f t="shared" si="35"/>
        <v>18</v>
      </c>
      <c r="W39" s="19">
        <f t="shared" si="35"/>
        <v>15</v>
      </c>
      <c r="X39" s="7">
        <f t="shared" si="1"/>
        <v>70.833333333333329</v>
      </c>
      <c r="Y39" s="7">
        <f t="shared" si="2"/>
        <v>62.068965517241381</v>
      </c>
      <c r="Z39" s="7">
        <f t="shared" si="3"/>
        <v>55.555555555555557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4</v>
      </c>
      <c r="E40" s="22">
        <v>4</v>
      </c>
      <c r="F40" s="12">
        <v>6</v>
      </c>
      <c r="G40" s="12">
        <v>3</v>
      </c>
      <c r="H40" s="12">
        <v>0</v>
      </c>
      <c r="I40" s="13">
        <v>5</v>
      </c>
      <c r="J40" s="13">
        <v>3</v>
      </c>
      <c r="K40" s="13">
        <v>3</v>
      </c>
      <c r="L40" s="14">
        <v>3</v>
      </c>
      <c r="M40" s="14">
        <v>2</v>
      </c>
      <c r="N40" s="14">
        <v>2</v>
      </c>
      <c r="O40" s="20">
        <v>6</v>
      </c>
      <c r="P40" s="21">
        <v>2</v>
      </c>
      <c r="Q40" s="21">
        <v>1</v>
      </c>
      <c r="R40" s="17">
        <v>4</v>
      </c>
      <c r="S40" s="18"/>
      <c r="T40" s="17">
        <v>3</v>
      </c>
      <c r="U40" s="19">
        <f t="shared" ref="U40:W40" si="36">(C40+F40+I40+L40+O40+R40)</f>
        <v>31</v>
      </c>
      <c r="V40" s="19">
        <f t="shared" si="36"/>
        <v>14</v>
      </c>
      <c r="W40" s="19">
        <f t="shared" si="36"/>
        <v>13</v>
      </c>
      <c r="X40" s="7">
        <f t="shared" si="1"/>
        <v>64.583333333333329</v>
      </c>
      <c r="Y40" s="7">
        <f t="shared" si="2"/>
        <v>48.275862068965516</v>
      </c>
      <c r="Z40" s="7">
        <f t="shared" si="3"/>
        <v>48.148148148148145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5</v>
      </c>
      <c r="E41" s="22">
        <v>4</v>
      </c>
      <c r="F41" s="12">
        <v>8</v>
      </c>
      <c r="G41" s="12">
        <v>4</v>
      </c>
      <c r="H41" s="11">
        <v>2</v>
      </c>
      <c r="I41" s="13">
        <v>5</v>
      </c>
      <c r="J41" s="13">
        <v>4</v>
      </c>
      <c r="K41" s="13">
        <v>6</v>
      </c>
      <c r="L41" s="14">
        <v>5</v>
      </c>
      <c r="M41" s="14">
        <v>4</v>
      </c>
      <c r="N41" s="14">
        <v>2</v>
      </c>
      <c r="O41" s="20">
        <v>5</v>
      </c>
      <c r="P41" s="21">
        <v>1</v>
      </c>
      <c r="Q41" s="21">
        <v>2</v>
      </c>
      <c r="R41" s="17">
        <v>2</v>
      </c>
      <c r="S41" s="18"/>
      <c r="T41" s="17">
        <v>3</v>
      </c>
      <c r="U41" s="19">
        <f t="shared" ref="U41:W41" si="37">(C41+F41+I41+L41+O41+R41)</f>
        <v>32</v>
      </c>
      <c r="V41" s="19">
        <f t="shared" si="37"/>
        <v>18</v>
      </c>
      <c r="W41" s="19">
        <f t="shared" si="37"/>
        <v>19</v>
      </c>
      <c r="X41" s="7">
        <f t="shared" si="1"/>
        <v>66.666666666666671</v>
      </c>
      <c r="Y41" s="7">
        <f t="shared" si="2"/>
        <v>62.068965517241381</v>
      </c>
      <c r="Z41" s="7">
        <f t="shared" si="3"/>
        <v>70.370370370370367</v>
      </c>
    </row>
    <row r="42" spans="1:26" ht="14.25" customHeight="1">
      <c r="A42" s="8">
        <v>35</v>
      </c>
      <c r="B42" s="9" t="s">
        <v>51</v>
      </c>
      <c r="C42" s="10">
        <v>5</v>
      </c>
      <c r="D42" s="10">
        <v>6</v>
      </c>
      <c r="E42" s="10">
        <v>3</v>
      </c>
      <c r="F42" s="11">
        <v>10</v>
      </c>
      <c r="G42" s="11">
        <v>3</v>
      </c>
      <c r="H42" s="11">
        <v>2</v>
      </c>
      <c r="I42" s="13">
        <v>6</v>
      </c>
      <c r="J42" s="13">
        <v>5</v>
      </c>
      <c r="K42" s="13">
        <v>6</v>
      </c>
      <c r="L42" s="14">
        <v>6</v>
      </c>
      <c r="M42" s="14">
        <v>4</v>
      </c>
      <c r="N42" s="14">
        <v>2</v>
      </c>
      <c r="O42" s="20">
        <v>5</v>
      </c>
      <c r="P42" s="21">
        <v>2</v>
      </c>
      <c r="Q42" s="21">
        <v>1</v>
      </c>
      <c r="R42" s="17">
        <v>5</v>
      </c>
      <c r="S42" s="18"/>
      <c r="T42" s="17">
        <v>5</v>
      </c>
      <c r="U42" s="19">
        <f t="shared" ref="U42:W42" si="38">(C42+F42+I42+L42+O42+R42)</f>
        <v>37</v>
      </c>
      <c r="V42" s="19">
        <f t="shared" si="38"/>
        <v>20</v>
      </c>
      <c r="W42" s="19">
        <f t="shared" si="38"/>
        <v>19</v>
      </c>
      <c r="X42" s="7">
        <f t="shared" si="1"/>
        <v>77.083333333333329</v>
      </c>
      <c r="Y42" s="7">
        <f t="shared" si="2"/>
        <v>68.965517241379317</v>
      </c>
      <c r="Z42" s="7">
        <f t="shared" si="3"/>
        <v>70.370370370370367</v>
      </c>
    </row>
    <row r="43" spans="1:26" ht="14.25" customHeight="1">
      <c r="A43" s="8">
        <v>36</v>
      </c>
      <c r="B43" s="9" t="s">
        <v>52</v>
      </c>
      <c r="C43" s="10">
        <v>7</v>
      </c>
      <c r="D43" s="10">
        <v>6</v>
      </c>
      <c r="E43" s="10">
        <v>4</v>
      </c>
      <c r="F43" s="11">
        <v>8</v>
      </c>
      <c r="G43" s="11">
        <v>3</v>
      </c>
      <c r="H43" s="11">
        <v>2</v>
      </c>
      <c r="I43" s="13">
        <v>5</v>
      </c>
      <c r="J43" s="13">
        <v>4</v>
      </c>
      <c r="K43" s="13">
        <v>6</v>
      </c>
      <c r="L43" s="14">
        <v>6</v>
      </c>
      <c r="M43" s="14">
        <v>4</v>
      </c>
      <c r="N43" s="14">
        <v>2</v>
      </c>
      <c r="O43" s="20">
        <v>6</v>
      </c>
      <c r="P43" s="21">
        <v>1</v>
      </c>
      <c r="Q43" s="21">
        <v>1</v>
      </c>
      <c r="R43" s="17">
        <v>4</v>
      </c>
      <c r="S43" s="18"/>
      <c r="T43" s="17">
        <v>4</v>
      </c>
      <c r="U43" s="19">
        <f t="shared" ref="U43:W43" si="39">(C43+F43+I43+L43+O43+R43)</f>
        <v>36</v>
      </c>
      <c r="V43" s="19">
        <f t="shared" si="39"/>
        <v>18</v>
      </c>
      <c r="W43" s="19">
        <f t="shared" si="39"/>
        <v>19</v>
      </c>
      <c r="X43" s="7">
        <f t="shared" si="1"/>
        <v>75</v>
      </c>
      <c r="Y43" s="7">
        <f t="shared" si="2"/>
        <v>62.068965517241381</v>
      </c>
      <c r="Z43" s="7">
        <f t="shared" si="3"/>
        <v>70.370370370370367</v>
      </c>
    </row>
    <row r="44" spans="1:26" ht="14.25" customHeight="1">
      <c r="A44" s="8">
        <v>37</v>
      </c>
      <c r="B44" s="9" t="s">
        <v>53</v>
      </c>
      <c r="C44" s="30">
        <v>5</v>
      </c>
      <c r="D44" s="10">
        <v>6</v>
      </c>
      <c r="E44" s="30">
        <v>3</v>
      </c>
      <c r="F44" s="31">
        <v>8</v>
      </c>
      <c r="G44" s="31">
        <v>3</v>
      </c>
      <c r="H44" s="32">
        <v>2</v>
      </c>
      <c r="I44" s="33">
        <v>4</v>
      </c>
      <c r="J44" s="13">
        <v>5</v>
      </c>
      <c r="K44" s="13">
        <v>4</v>
      </c>
      <c r="L44" s="34">
        <v>4</v>
      </c>
      <c r="M44" s="34">
        <v>2</v>
      </c>
      <c r="N44" s="34">
        <v>1</v>
      </c>
      <c r="O44" s="35">
        <v>5</v>
      </c>
      <c r="P44" s="36">
        <v>1</v>
      </c>
      <c r="Q44" s="36">
        <v>0</v>
      </c>
      <c r="R44" s="37">
        <v>4</v>
      </c>
      <c r="S44" s="18"/>
      <c r="T44" s="37">
        <v>4</v>
      </c>
      <c r="U44" s="19">
        <f t="shared" ref="U44:W44" si="40">(C44+F44+I44+L44+O44+R44)</f>
        <v>30</v>
      </c>
      <c r="V44" s="19">
        <f t="shared" si="40"/>
        <v>17</v>
      </c>
      <c r="W44" s="19">
        <f t="shared" si="40"/>
        <v>14</v>
      </c>
      <c r="X44" s="7">
        <f t="shared" si="1"/>
        <v>62.5</v>
      </c>
      <c r="Y44" s="7">
        <f t="shared" si="2"/>
        <v>58.620689655172413</v>
      </c>
      <c r="Z44" s="7">
        <f t="shared" si="3"/>
        <v>51.851851851851855</v>
      </c>
    </row>
    <row r="45" spans="1:26" ht="14.25" customHeight="1">
      <c r="A45" s="8">
        <v>38</v>
      </c>
      <c r="B45" s="9" t="s">
        <v>54</v>
      </c>
      <c r="C45" s="10">
        <v>5</v>
      </c>
      <c r="D45" s="10">
        <v>5</v>
      </c>
      <c r="E45" s="10">
        <v>2</v>
      </c>
      <c r="F45" s="11">
        <v>7</v>
      </c>
      <c r="G45" s="11">
        <v>1</v>
      </c>
      <c r="H45" s="11">
        <v>0</v>
      </c>
      <c r="I45" s="13">
        <v>5</v>
      </c>
      <c r="J45" s="13">
        <v>2</v>
      </c>
      <c r="K45" s="13">
        <v>5</v>
      </c>
      <c r="L45" s="14">
        <v>5</v>
      </c>
      <c r="M45" s="14">
        <v>4</v>
      </c>
      <c r="N45" s="14">
        <v>2</v>
      </c>
      <c r="O45" s="15">
        <v>4</v>
      </c>
      <c r="P45" s="16">
        <v>1</v>
      </c>
      <c r="Q45" s="16">
        <v>1</v>
      </c>
      <c r="R45" s="17">
        <v>2</v>
      </c>
      <c r="S45" s="18"/>
      <c r="T45" s="17">
        <v>4</v>
      </c>
      <c r="U45" s="19">
        <f t="shared" ref="U45:W45" si="41">(C45+F45+I45+L45+O45+R45)</f>
        <v>28</v>
      </c>
      <c r="V45" s="19">
        <f t="shared" si="41"/>
        <v>13</v>
      </c>
      <c r="W45" s="19">
        <f t="shared" si="41"/>
        <v>14</v>
      </c>
      <c r="X45" s="7">
        <f t="shared" si="1"/>
        <v>58.333333333333336</v>
      </c>
      <c r="Y45" s="7">
        <f t="shared" si="2"/>
        <v>44.827586206896555</v>
      </c>
      <c r="Z45" s="7">
        <f t="shared" si="3"/>
        <v>51.851851851851855</v>
      </c>
    </row>
    <row r="46" spans="1:26" ht="14.25" customHeight="1">
      <c r="A46" s="8">
        <v>39</v>
      </c>
      <c r="B46" s="9" t="s">
        <v>55</v>
      </c>
      <c r="C46" s="10">
        <v>2</v>
      </c>
      <c r="D46" s="10">
        <v>5</v>
      </c>
      <c r="E46" s="10">
        <v>0</v>
      </c>
      <c r="F46" s="11">
        <v>3</v>
      </c>
      <c r="G46" s="11">
        <v>3</v>
      </c>
      <c r="H46" s="11">
        <v>0</v>
      </c>
      <c r="I46" s="13">
        <v>2</v>
      </c>
      <c r="J46" s="13">
        <v>1</v>
      </c>
      <c r="K46" s="13">
        <v>1</v>
      </c>
      <c r="L46" s="14">
        <v>1</v>
      </c>
      <c r="M46" s="14">
        <v>0</v>
      </c>
      <c r="N46" s="14">
        <v>1</v>
      </c>
      <c r="O46" s="20">
        <v>6</v>
      </c>
      <c r="P46" s="21">
        <v>0</v>
      </c>
      <c r="Q46" s="21">
        <v>1</v>
      </c>
      <c r="R46" s="17">
        <v>1</v>
      </c>
      <c r="S46" s="18"/>
      <c r="T46" s="17">
        <v>2</v>
      </c>
      <c r="U46" s="19">
        <f t="shared" ref="U46:W46" si="42">(C46+F46+I46+L46+O46+R46)</f>
        <v>15</v>
      </c>
      <c r="V46" s="19">
        <f t="shared" si="42"/>
        <v>9</v>
      </c>
      <c r="W46" s="19">
        <f t="shared" si="42"/>
        <v>5</v>
      </c>
      <c r="X46" s="7">
        <f t="shared" si="1"/>
        <v>31.25</v>
      </c>
      <c r="Y46" s="7">
        <f t="shared" si="2"/>
        <v>31.03448275862069</v>
      </c>
      <c r="Z46" s="7">
        <f t="shared" si="3"/>
        <v>18.518518518518519</v>
      </c>
    </row>
    <row r="47" spans="1:26" ht="14.25" customHeight="1">
      <c r="A47" s="8">
        <v>40</v>
      </c>
      <c r="B47" s="9" t="s">
        <v>56</v>
      </c>
      <c r="C47" s="38">
        <v>6</v>
      </c>
      <c r="D47" s="10">
        <v>5</v>
      </c>
      <c r="E47" s="38">
        <v>4</v>
      </c>
      <c r="F47" s="39">
        <v>9</v>
      </c>
      <c r="G47" s="39">
        <v>2</v>
      </c>
      <c r="H47" s="39">
        <v>2</v>
      </c>
      <c r="I47" s="40">
        <v>3</v>
      </c>
      <c r="J47" s="40">
        <v>4</v>
      </c>
      <c r="K47" s="13">
        <v>4</v>
      </c>
      <c r="L47" s="14">
        <v>6</v>
      </c>
      <c r="M47" s="14">
        <v>4</v>
      </c>
      <c r="N47" s="14">
        <v>2</v>
      </c>
      <c r="O47" s="41">
        <v>5</v>
      </c>
      <c r="P47" s="42">
        <v>2</v>
      </c>
      <c r="Q47" s="42">
        <v>1</v>
      </c>
      <c r="R47" s="43">
        <v>3</v>
      </c>
      <c r="S47" s="18"/>
      <c r="T47" s="43">
        <v>4</v>
      </c>
      <c r="U47" s="19">
        <f t="shared" ref="U47:W47" si="43">(C47+F47+I47+L47+O47+R47)</f>
        <v>32</v>
      </c>
      <c r="V47" s="19">
        <f t="shared" si="43"/>
        <v>17</v>
      </c>
      <c r="W47" s="19">
        <f t="shared" si="43"/>
        <v>17</v>
      </c>
      <c r="X47" s="7">
        <f t="shared" si="1"/>
        <v>66.666666666666671</v>
      </c>
      <c r="Y47" s="7">
        <f t="shared" si="2"/>
        <v>58.620689655172413</v>
      </c>
      <c r="Z47" s="7">
        <f t="shared" si="3"/>
        <v>62.962962962962962</v>
      </c>
    </row>
    <row r="48" spans="1:26" ht="14.25" customHeight="1">
      <c r="A48" s="55"/>
      <c r="B48" s="6" t="s">
        <v>57</v>
      </c>
      <c r="C48" s="52"/>
      <c r="D48" s="62"/>
      <c r="E48" s="52"/>
      <c r="F48" s="52"/>
      <c r="G48" s="52"/>
      <c r="H48" s="52"/>
      <c r="I48" s="52"/>
      <c r="J48" s="52"/>
      <c r="K48" s="57"/>
      <c r="L48" s="57"/>
      <c r="M48" s="57"/>
      <c r="N48" s="57"/>
      <c r="O48" s="58"/>
      <c r="P48" s="59"/>
      <c r="Q48" s="59"/>
      <c r="R48" s="47"/>
      <c r="S48" s="6"/>
      <c r="T48" s="52"/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63">
        <v>5</v>
      </c>
      <c r="D49" s="10">
        <v>2</v>
      </c>
      <c r="E49" s="38">
        <v>2</v>
      </c>
      <c r="F49" s="39">
        <v>3</v>
      </c>
      <c r="G49" s="39">
        <v>4</v>
      </c>
      <c r="H49" s="39">
        <v>0</v>
      </c>
      <c r="I49" s="40">
        <v>2</v>
      </c>
      <c r="J49" s="40">
        <v>2</v>
      </c>
      <c r="K49" s="13">
        <v>1</v>
      </c>
      <c r="L49" s="14">
        <v>1</v>
      </c>
      <c r="M49" s="14">
        <v>0</v>
      </c>
      <c r="N49" s="14">
        <v>1</v>
      </c>
      <c r="O49" s="41">
        <v>6</v>
      </c>
      <c r="P49" s="42">
        <v>0</v>
      </c>
      <c r="Q49" s="42">
        <v>0</v>
      </c>
      <c r="R49" s="43">
        <v>3</v>
      </c>
      <c r="S49" s="18"/>
      <c r="T49" s="43">
        <v>0</v>
      </c>
      <c r="U49" s="19">
        <f t="shared" ref="U49:W49" si="44">(C49+F49+I49+L49+O49+R49)</f>
        <v>20</v>
      </c>
      <c r="V49" s="19">
        <f t="shared" si="44"/>
        <v>8</v>
      </c>
      <c r="W49" s="19">
        <f t="shared" si="44"/>
        <v>4</v>
      </c>
      <c r="X49" s="7">
        <f t="shared" si="1"/>
        <v>41.666666666666664</v>
      </c>
      <c r="Y49" s="7">
        <f t="shared" si="2"/>
        <v>27.586206896551722</v>
      </c>
      <c r="Z49" s="7">
        <f t="shared" si="3"/>
        <v>14.814814814814815</v>
      </c>
    </row>
    <row r="50" spans="1:26" ht="14.25" customHeight="1">
      <c r="A50" s="8">
        <v>42</v>
      </c>
      <c r="B50" s="9" t="s">
        <v>59</v>
      </c>
      <c r="C50" s="38">
        <v>5</v>
      </c>
      <c r="D50" s="10">
        <v>6</v>
      </c>
      <c r="E50" s="38">
        <v>2</v>
      </c>
      <c r="F50" s="39">
        <v>8</v>
      </c>
      <c r="G50" s="39">
        <v>2</v>
      </c>
      <c r="H50" s="39">
        <v>2</v>
      </c>
      <c r="I50" s="40">
        <v>6</v>
      </c>
      <c r="J50" s="40">
        <v>5</v>
      </c>
      <c r="K50" s="13">
        <v>6</v>
      </c>
      <c r="L50" s="14">
        <v>5</v>
      </c>
      <c r="M50" s="14">
        <v>4</v>
      </c>
      <c r="N50" s="14">
        <v>2</v>
      </c>
      <c r="O50" s="41">
        <v>6</v>
      </c>
      <c r="P50" s="42">
        <v>2</v>
      </c>
      <c r="Q50" s="42">
        <v>1</v>
      </c>
      <c r="R50" s="43">
        <v>3</v>
      </c>
      <c r="S50" s="18"/>
      <c r="T50" s="43">
        <v>4</v>
      </c>
      <c r="U50" s="19">
        <f t="shared" ref="U50:W50" si="45">(C50+F50+I50+L50+O50+R50)</f>
        <v>33</v>
      </c>
      <c r="V50" s="19">
        <f t="shared" si="45"/>
        <v>19</v>
      </c>
      <c r="W50" s="19">
        <f t="shared" si="45"/>
        <v>17</v>
      </c>
      <c r="X50" s="7">
        <f t="shared" si="1"/>
        <v>68.75</v>
      </c>
      <c r="Y50" s="7">
        <f t="shared" si="2"/>
        <v>65.517241379310349</v>
      </c>
      <c r="Z50" s="7">
        <f t="shared" si="3"/>
        <v>62.962962962962962</v>
      </c>
    </row>
    <row r="51" spans="1:26" ht="14.25" customHeight="1">
      <c r="A51" s="8">
        <v>43</v>
      </c>
      <c r="B51" s="9" t="s">
        <v>60</v>
      </c>
      <c r="C51" s="38">
        <v>6</v>
      </c>
      <c r="D51" s="10">
        <v>4</v>
      </c>
      <c r="E51" s="38">
        <v>3</v>
      </c>
      <c r="F51" s="39">
        <v>6</v>
      </c>
      <c r="G51" s="39">
        <v>4</v>
      </c>
      <c r="H51" s="39">
        <v>2</v>
      </c>
      <c r="I51" s="40">
        <v>5</v>
      </c>
      <c r="J51" s="40">
        <v>5</v>
      </c>
      <c r="K51" s="13">
        <v>5</v>
      </c>
      <c r="L51" s="14">
        <v>5</v>
      </c>
      <c r="M51" s="14">
        <v>4</v>
      </c>
      <c r="N51" s="14">
        <v>2</v>
      </c>
      <c r="O51" s="41">
        <v>5</v>
      </c>
      <c r="P51" s="42">
        <v>2</v>
      </c>
      <c r="Q51" s="42">
        <v>0</v>
      </c>
      <c r="R51" s="43">
        <v>2</v>
      </c>
      <c r="S51" s="18"/>
      <c r="T51" s="43">
        <v>3</v>
      </c>
      <c r="U51" s="19">
        <f t="shared" ref="U51:W51" si="46">(C51+F51+I51+L51+O51+R51)</f>
        <v>29</v>
      </c>
      <c r="V51" s="19">
        <f t="shared" si="46"/>
        <v>19</v>
      </c>
      <c r="W51" s="19">
        <f t="shared" si="46"/>
        <v>15</v>
      </c>
      <c r="X51" s="7">
        <f t="shared" si="1"/>
        <v>60.416666666666664</v>
      </c>
      <c r="Y51" s="7">
        <f t="shared" si="2"/>
        <v>65.517241379310349</v>
      </c>
      <c r="Z51" s="7">
        <f t="shared" si="3"/>
        <v>55.555555555555557</v>
      </c>
    </row>
    <row r="52" spans="1:26" ht="14.25" customHeight="1">
      <c r="A52" s="8">
        <v>44</v>
      </c>
      <c r="B52" s="9" t="s">
        <v>61</v>
      </c>
      <c r="C52" s="38">
        <v>7</v>
      </c>
      <c r="D52" s="10">
        <v>6</v>
      </c>
      <c r="E52" s="38">
        <v>4</v>
      </c>
      <c r="F52" s="39">
        <v>9</v>
      </c>
      <c r="G52" s="39">
        <v>3</v>
      </c>
      <c r="H52" s="39">
        <v>2</v>
      </c>
      <c r="I52" s="40">
        <v>6</v>
      </c>
      <c r="J52" s="40">
        <v>5</v>
      </c>
      <c r="K52" s="13">
        <v>6</v>
      </c>
      <c r="L52" s="14">
        <v>6</v>
      </c>
      <c r="M52" s="14">
        <v>4</v>
      </c>
      <c r="N52" s="14">
        <v>2</v>
      </c>
      <c r="O52" s="41">
        <v>6</v>
      </c>
      <c r="P52" s="42">
        <v>1</v>
      </c>
      <c r="Q52" s="42">
        <v>1</v>
      </c>
      <c r="R52" s="43">
        <v>4</v>
      </c>
      <c r="S52" s="18"/>
      <c r="T52" s="43">
        <v>4</v>
      </c>
      <c r="U52" s="19">
        <f t="shared" ref="U52:W52" si="47">(C52+F52+I52+L52+O52+R52)</f>
        <v>38</v>
      </c>
      <c r="V52" s="19">
        <f t="shared" si="47"/>
        <v>19</v>
      </c>
      <c r="W52" s="19">
        <f t="shared" si="47"/>
        <v>19</v>
      </c>
      <c r="X52" s="7">
        <f t="shared" si="1"/>
        <v>79.166666666666671</v>
      </c>
      <c r="Y52" s="7">
        <f t="shared" si="2"/>
        <v>65.517241379310349</v>
      </c>
      <c r="Z52" s="7">
        <f t="shared" si="3"/>
        <v>70.370370370370367</v>
      </c>
    </row>
    <row r="53" spans="1:26" ht="14.25" customHeight="1">
      <c r="A53" s="8">
        <v>45</v>
      </c>
      <c r="B53" s="9" t="s">
        <v>62</v>
      </c>
      <c r="C53" s="38">
        <v>5</v>
      </c>
      <c r="D53" s="10">
        <v>4</v>
      </c>
      <c r="E53" s="38">
        <v>3</v>
      </c>
      <c r="F53" s="39">
        <v>8</v>
      </c>
      <c r="G53" s="39">
        <v>2</v>
      </c>
      <c r="H53" s="39">
        <v>2</v>
      </c>
      <c r="I53" s="40">
        <v>6</v>
      </c>
      <c r="J53" s="40">
        <v>4</v>
      </c>
      <c r="K53" s="13">
        <v>5</v>
      </c>
      <c r="L53" s="14">
        <v>6</v>
      </c>
      <c r="M53" s="14">
        <v>2</v>
      </c>
      <c r="N53" s="14">
        <v>2</v>
      </c>
      <c r="O53" s="41">
        <v>5</v>
      </c>
      <c r="P53" s="42">
        <v>2</v>
      </c>
      <c r="Q53" s="42">
        <v>1</v>
      </c>
      <c r="R53" s="43">
        <v>4</v>
      </c>
      <c r="S53" s="18"/>
      <c r="T53" s="43">
        <v>5</v>
      </c>
      <c r="U53" s="19">
        <f t="shared" ref="U53:W53" si="48">(C53+F53+I53+L53+O53+R53)</f>
        <v>34</v>
      </c>
      <c r="V53" s="19">
        <f t="shared" si="48"/>
        <v>14</v>
      </c>
      <c r="W53" s="19">
        <f t="shared" si="48"/>
        <v>18</v>
      </c>
      <c r="X53" s="7">
        <f t="shared" si="1"/>
        <v>70.833333333333329</v>
      </c>
      <c r="Y53" s="7">
        <f t="shared" si="2"/>
        <v>48.275862068965516</v>
      </c>
      <c r="Z53" s="7">
        <f t="shared" si="3"/>
        <v>66.666666666666671</v>
      </c>
    </row>
    <row r="54" spans="1:26" ht="14.25" customHeight="1">
      <c r="A54" s="8">
        <v>46</v>
      </c>
      <c r="B54" s="9" t="s">
        <v>63</v>
      </c>
      <c r="C54" s="38">
        <v>4</v>
      </c>
      <c r="D54" s="10">
        <v>3</v>
      </c>
      <c r="E54" s="38">
        <v>2</v>
      </c>
      <c r="F54" s="39">
        <v>5</v>
      </c>
      <c r="G54" s="39">
        <v>4</v>
      </c>
      <c r="H54" s="39">
        <v>2</v>
      </c>
      <c r="I54" s="40">
        <v>5</v>
      </c>
      <c r="J54" s="40">
        <v>3</v>
      </c>
      <c r="K54" s="13">
        <v>4</v>
      </c>
      <c r="L54" s="14">
        <v>5</v>
      </c>
      <c r="M54" s="14">
        <v>2</v>
      </c>
      <c r="N54" s="14">
        <v>1</v>
      </c>
      <c r="O54" s="41">
        <v>6</v>
      </c>
      <c r="P54" s="42">
        <v>1</v>
      </c>
      <c r="Q54" s="42">
        <v>0</v>
      </c>
      <c r="R54" s="43">
        <v>3</v>
      </c>
      <c r="S54" s="53"/>
      <c r="T54" s="43">
        <v>5</v>
      </c>
      <c r="U54" s="19">
        <f t="shared" ref="U54:W54" si="49">(C54+F54+I54+L54+O54+R54)</f>
        <v>28</v>
      </c>
      <c r="V54" s="19">
        <f t="shared" si="49"/>
        <v>13</v>
      </c>
      <c r="W54" s="19">
        <f t="shared" si="49"/>
        <v>14</v>
      </c>
      <c r="X54" s="7">
        <f t="shared" si="1"/>
        <v>58.333333333333336</v>
      </c>
      <c r="Y54" s="7">
        <f t="shared" si="2"/>
        <v>44.827586206896555</v>
      </c>
      <c r="Z54" s="7">
        <f t="shared" si="3"/>
        <v>51.851851851851855</v>
      </c>
    </row>
    <row r="55" spans="1:26" ht="14.25" customHeight="1">
      <c r="A55" s="8">
        <v>47</v>
      </c>
      <c r="B55" s="9" t="s">
        <v>64</v>
      </c>
      <c r="C55" s="38">
        <v>2</v>
      </c>
      <c r="D55" s="10">
        <v>6</v>
      </c>
      <c r="E55" s="38">
        <v>3</v>
      </c>
      <c r="F55" s="39">
        <v>9</v>
      </c>
      <c r="G55" s="39">
        <v>4</v>
      </c>
      <c r="H55" s="39">
        <v>2</v>
      </c>
      <c r="I55" s="40">
        <v>6</v>
      </c>
      <c r="J55" s="40">
        <v>5</v>
      </c>
      <c r="K55" s="13">
        <v>6</v>
      </c>
      <c r="L55" s="14">
        <v>6</v>
      </c>
      <c r="M55" s="14">
        <v>4</v>
      </c>
      <c r="N55" s="14">
        <v>2</v>
      </c>
      <c r="O55" s="41">
        <v>5</v>
      </c>
      <c r="P55" s="42">
        <v>2</v>
      </c>
      <c r="Q55" s="42">
        <v>1</v>
      </c>
      <c r="R55" s="43">
        <v>4</v>
      </c>
      <c r="S55" s="53"/>
      <c r="T55" s="43">
        <v>4</v>
      </c>
      <c r="U55" s="19">
        <f t="shared" ref="U55:W55" si="50">(C55+F55+I55+L55+O55+R55)</f>
        <v>32</v>
      </c>
      <c r="V55" s="19">
        <f t="shared" si="50"/>
        <v>21</v>
      </c>
      <c r="W55" s="19">
        <f t="shared" si="50"/>
        <v>18</v>
      </c>
      <c r="X55" s="7">
        <f t="shared" si="1"/>
        <v>66.666666666666671</v>
      </c>
      <c r="Y55" s="7">
        <f t="shared" si="2"/>
        <v>72.41379310344827</v>
      </c>
      <c r="Z55" s="7">
        <f t="shared" si="3"/>
        <v>66.666666666666671</v>
      </c>
    </row>
    <row r="56" spans="1:26" ht="14.25" customHeight="1">
      <c r="A56" s="8">
        <v>48</v>
      </c>
      <c r="B56" s="9" t="s">
        <v>65</v>
      </c>
      <c r="C56" s="38">
        <v>7</v>
      </c>
      <c r="D56" s="10">
        <v>5</v>
      </c>
      <c r="E56" s="38">
        <v>2</v>
      </c>
      <c r="F56" s="39">
        <v>8</v>
      </c>
      <c r="G56" s="39">
        <v>4</v>
      </c>
      <c r="H56" s="39">
        <v>2</v>
      </c>
      <c r="I56" s="40">
        <v>6</v>
      </c>
      <c r="J56" s="40">
        <v>5</v>
      </c>
      <c r="K56" s="13">
        <v>6</v>
      </c>
      <c r="L56" s="14">
        <v>5</v>
      </c>
      <c r="M56" s="14">
        <v>4</v>
      </c>
      <c r="N56" s="14">
        <v>2</v>
      </c>
      <c r="O56" s="41">
        <v>6</v>
      </c>
      <c r="P56" s="42">
        <v>2</v>
      </c>
      <c r="Q56" s="42">
        <v>1</v>
      </c>
      <c r="R56" s="43">
        <v>3</v>
      </c>
      <c r="S56" s="53"/>
      <c r="T56" s="43">
        <v>4</v>
      </c>
      <c r="U56" s="19">
        <f t="shared" ref="U56:W56" si="51">(C56+F56+I56+L56+O56+R56)</f>
        <v>35</v>
      </c>
      <c r="V56" s="19">
        <f t="shared" si="51"/>
        <v>20</v>
      </c>
      <c r="W56" s="19">
        <f t="shared" si="51"/>
        <v>17</v>
      </c>
      <c r="X56" s="7">
        <f t="shared" si="1"/>
        <v>72.916666666666671</v>
      </c>
      <c r="Y56" s="7">
        <f t="shared" si="2"/>
        <v>68.965517241379317</v>
      </c>
      <c r="Z56" s="7">
        <f t="shared" si="3"/>
        <v>62.962962962962962</v>
      </c>
    </row>
    <row r="57" spans="1:26" ht="14.25" customHeight="1">
      <c r="A57" s="8">
        <v>49</v>
      </c>
      <c r="B57" s="9" t="s">
        <v>66</v>
      </c>
      <c r="C57" s="38">
        <v>5</v>
      </c>
      <c r="D57" s="10">
        <v>6</v>
      </c>
      <c r="E57" s="38">
        <v>2</v>
      </c>
      <c r="F57" s="39">
        <v>9</v>
      </c>
      <c r="G57" s="39">
        <v>1</v>
      </c>
      <c r="H57" s="39">
        <v>2</v>
      </c>
      <c r="I57" s="40">
        <v>6</v>
      </c>
      <c r="J57" s="40">
        <v>5</v>
      </c>
      <c r="K57" s="13">
        <v>6</v>
      </c>
      <c r="L57" s="14">
        <v>6</v>
      </c>
      <c r="M57" s="14">
        <v>4</v>
      </c>
      <c r="N57" s="14">
        <v>2</v>
      </c>
      <c r="O57" s="41">
        <v>5</v>
      </c>
      <c r="P57" s="42">
        <v>2</v>
      </c>
      <c r="Q57" s="42">
        <v>1</v>
      </c>
      <c r="R57" s="43">
        <v>3</v>
      </c>
      <c r="S57" s="53"/>
      <c r="T57" s="43">
        <v>5</v>
      </c>
      <c r="U57" s="19">
        <f t="shared" ref="U57:W57" si="52">(C57+F57+I57+L57+O57+R57)</f>
        <v>34</v>
      </c>
      <c r="V57" s="19">
        <f t="shared" si="52"/>
        <v>18</v>
      </c>
      <c r="W57" s="19">
        <f t="shared" si="52"/>
        <v>18</v>
      </c>
      <c r="X57" s="7">
        <f t="shared" si="1"/>
        <v>70.833333333333329</v>
      </c>
      <c r="Y57" s="7">
        <f t="shared" si="2"/>
        <v>62.068965517241381</v>
      </c>
      <c r="Z57" s="7">
        <f t="shared" si="3"/>
        <v>66.666666666666671</v>
      </c>
    </row>
    <row r="58" spans="1:26" ht="14.25" customHeight="1">
      <c r="A58" s="8">
        <v>50</v>
      </c>
      <c r="B58" s="9" t="s">
        <v>67</v>
      </c>
      <c r="C58" s="38">
        <v>5</v>
      </c>
      <c r="D58" s="22">
        <v>1</v>
      </c>
      <c r="E58" s="38">
        <v>1</v>
      </c>
      <c r="F58" s="39">
        <v>4</v>
      </c>
      <c r="G58" s="39">
        <v>4</v>
      </c>
      <c r="H58" s="39">
        <v>0</v>
      </c>
      <c r="I58" s="40">
        <v>2</v>
      </c>
      <c r="J58" s="40">
        <v>1</v>
      </c>
      <c r="K58" s="13">
        <v>3</v>
      </c>
      <c r="L58" s="14">
        <v>2</v>
      </c>
      <c r="M58" s="14">
        <v>2</v>
      </c>
      <c r="N58" s="14">
        <v>2</v>
      </c>
      <c r="O58" s="41">
        <v>6</v>
      </c>
      <c r="P58" s="42">
        <v>0</v>
      </c>
      <c r="Q58" s="42">
        <v>1</v>
      </c>
      <c r="R58" s="43">
        <v>0</v>
      </c>
      <c r="S58" s="53"/>
      <c r="T58" s="43">
        <v>3</v>
      </c>
      <c r="U58" s="19">
        <f t="shared" ref="U58:W58" si="53">(C58+F58+I58+L58+O58+R58)</f>
        <v>19</v>
      </c>
      <c r="V58" s="19">
        <f t="shared" si="53"/>
        <v>8</v>
      </c>
      <c r="W58" s="19">
        <f t="shared" si="53"/>
        <v>10</v>
      </c>
      <c r="X58" s="7">
        <f t="shared" si="1"/>
        <v>39.583333333333336</v>
      </c>
      <c r="Y58" s="7">
        <f t="shared" si="2"/>
        <v>27.586206896551722</v>
      </c>
      <c r="Z58" s="7">
        <f t="shared" si="3"/>
        <v>37.037037037037038</v>
      </c>
    </row>
    <row r="59" spans="1:26" ht="14.25" customHeight="1">
      <c r="A59" s="8">
        <v>51</v>
      </c>
      <c r="B59" s="9" t="s">
        <v>68</v>
      </c>
      <c r="C59" s="38">
        <v>6</v>
      </c>
      <c r="D59" s="10">
        <v>6</v>
      </c>
      <c r="E59" s="38">
        <v>2</v>
      </c>
      <c r="F59" s="39">
        <v>8</v>
      </c>
      <c r="G59" s="39">
        <v>4</v>
      </c>
      <c r="H59" s="39">
        <v>2</v>
      </c>
      <c r="I59" s="40">
        <v>6</v>
      </c>
      <c r="J59" s="40">
        <v>4</v>
      </c>
      <c r="K59" s="13">
        <v>5</v>
      </c>
      <c r="L59" s="14">
        <v>5</v>
      </c>
      <c r="M59" s="14">
        <v>2</v>
      </c>
      <c r="N59" s="14">
        <v>2</v>
      </c>
      <c r="O59" s="41">
        <v>5</v>
      </c>
      <c r="P59" s="42">
        <v>2</v>
      </c>
      <c r="Q59" s="42">
        <v>1</v>
      </c>
      <c r="R59" s="43">
        <v>4</v>
      </c>
      <c r="S59" s="53"/>
      <c r="T59" s="43">
        <v>4</v>
      </c>
      <c r="U59" s="19">
        <f t="shared" ref="U59:W59" si="54">(C59+F59+I59+L59+O59+R59)</f>
        <v>34</v>
      </c>
      <c r="V59" s="19">
        <f t="shared" si="54"/>
        <v>18</v>
      </c>
      <c r="W59" s="19">
        <f t="shared" si="54"/>
        <v>16</v>
      </c>
      <c r="X59" s="7">
        <f t="shared" si="1"/>
        <v>70.833333333333329</v>
      </c>
      <c r="Y59" s="7">
        <f t="shared" si="2"/>
        <v>62.068965517241381</v>
      </c>
      <c r="Z59" s="7">
        <f t="shared" si="3"/>
        <v>59.25925925925926</v>
      </c>
    </row>
    <row r="60" spans="1:26" ht="14.25" customHeight="1">
      <c r="A60" s="8">
        <v>52</v>
      </c>
      <c r="B60" s="9" t="s">
        <v>69</v>
      </c>
      <c r="C60" s="38">
        <v>5</v>
      </c>
      <c r="D60" s="10">
        <v>6</v>
      </c>
      <c r="E60" s="38">
        <v>3</v>
      </c>
      <c r="F60" s="39">
        <v>9</v>
      </c>
      <c r="G60" s="39">
        <v>4</v>
      </c>
      <c r="H60" s="39">
        <v>2</v>
      </c>
      <c r="I60" s="40">
        <v>6</v>
      </c>
      <c r="J60" s="40">
        <v>5</v>
      </c>
      <c r="K60" s="13">
        <v>6</v>
      </c>
      <c r="L60" s="14">
        <v>6</v>
      </c>
      <c r="M60" s="14">
        <v>2</v>
      </c>
      <c r="N60" s="14">
        <v>2</v>
      </c>
      <c r="O60" s="41">
        <v>6</v>
      </c>
      <c r="P60" s="42">
        <v>2</v>
      </c>
      <c r="Q60" s="42">
        <v>1</v>
      </c>
      <c r="R60" s="43">
        <v>4</v>
      </c>
      <c r="S60" s="53"/>
      <c r="T60" s="43">
        <v>4</v>
      </c>
      <c r="U60" s="19">
        <f t="shared" ref="U60:W60" si="55">(C60+F60+I60+L60+O60+R60)</f>
        <v>36</v>
      </c>
      <c r="V60" s="19">
        <f t="shared" si="55"/>
        <v>19</v>
      </c>
      <c r="W60" s="19">
        <f t="shared" si="55"/>
        <v>18</v>
      </c>
      <c r="X60" s="7">
        <f t="shared" si="1"/>
        <v>75</v>
      </c>
      <c r="Y60" s="7">
        <f t="shared" si="2"/>
        <v>65.517241379310349</v>
      </c>
      <c r="Z60" s="7">
        <f t="shared" si="3"/>
        <v>66.666666666666671</v>
      </c>
    </row>
    <row r="61" spans="1:26" ht="14.25" customHeight="1">
      <c r="A61" s="8">
        <v>53</v>
      </c>
      <c r="B61" s="9" t="s">
        <v>70</v>
      </c>
      <c r="C61" s="38">
        <v>4</v>
      </c>
      <c r="D61" s="22">
        <v>5</v>
      </c>
      <c r="E61" s="38">
        <v>3</v>
      </c>
      <c r="F61" s="39">
        <v>10</v>
      </c>
      <c r="G61" s="39">
        <v>3</v>
      </c>
      <c r="H61" s="39">
        <v>2</v>
      </c>
      <c r="I61" s="40">
        <v>6</v>
      </c>
      <c r="J61" s="40">
        <v>5</v>
      </c>
      <c r="K61" s="13">
        <v>6</v>
      </c>
      <c r="L61" s="14">
        <v>4</v>
      </c>
      <c r="M61" s="14">
        <v>4</v>
      </c>
      <c r="N61" s="14">
        <v>2</v>
      </c>
      <c r="O61" s="41">
        <v>5</v>
      </c>
      <c r="P61" s="42">
        <v>2</v>
      </c>
      <c r="Q61" s="42">
        <v>1</v>
      </c>
      <c r="R61" s="43">
        <v>4</v>
      </c>
      <c r="S61" s="53"/>
      <c r="T61" s="43">
        <v>5</v>
      </c>
      <c r="U61" s="19">
        <f t="shared" ref="U61:W61" si="56">(C61+F61+I61+L61+O61+R61)</f>
        <v>33</v>
      </c>
      <c r="V61" s="19">
        <f t="shared" si="56"/>
        <v>19</v>
      </c>
      <c r="W61" s="19">
        <f t="shared" si="56"/>
        <v>19</v>
      </c>
      <c r="X61" s="7">
        <f t="shared" si="1"/>
        <v>68.75</v>
      </c>
      <c r="Y61" s="7">
        <f t="shared" si="2"/>
        <v>65.517241379310349</v>
      </c>
      <c r="Z61" s="7">
        <f t="shared" si="3"/>
        <v>70.370370370370367</v>
      </c>
    </row>
    <row r="62" spans="1:26" ht="14.25" customHeight="1">
      <c r="A62" s="8">
        <v>54</v>
      </c>
      <c r="B62" s="9" t="s">
        <v>71</v>
      </c>
      <c r="C62" s="38">
        <v>7</v>
      </c>
      <c r="D62" s="22">
        <v>5</v>
      </c>
      <c r="E62" s="38">
        <v>4</v>
      </c>
      <c r="F62" s="39">
        <v>4</v>
      </c>
      <c r="G62" s="39">
        <v>3</v>
      </c>
      <c r="H62" s="39">
        <v>2</v>
      </c>
      <c r="I62" s="40">
        <v>6</v>
      </c>
      <c r="J62" s="40">
        <v>5</v>
      </c>
      <c r="K62" s="13">
        <v>5</v>
      </c>
      <c r="L62" s="14">
        <v>6</v>
      </c>
      <c r="M62" s="14">
        <v>2</v>
      </c>
      <c r="N62" s="14">
        <v>1</v>
      </c>
      <c r="O62" s="41">
        <v>6</v>
      </c>
      <c r="P62" s="42">
        <v>1</v>
      </c>
      <c r="Q62" s="42">
        <v>1</v>
      </c>
      <c r="R62" s="43">
        <v>4</v>
      </c>
      <c r="S62" s="53"/>
      <c r="T62" s="43">
        <v>4</v>
      </c>
      <c r="U62" s="19">
        <f t="shared" ref="U62:W62" si="57">(C62+F62+I62+L62+O62+R62)</f>
        <v>33</v>
      </c>
      <c r="V62" s="19">
        <f t="shared" si="57"/>
        <v>16</v>
      </c>
      <c r="W62" s="19">
        <f t="shared" si="57"/>
        <v>17</v>
      </c>
      <c r="X62" s="7">
        <f t="shared" si="1"/>
        <v>68.75</v>
      </c>
      <c r="Y62" s="7">
        <f t="shared" si="2"/>
        <v>55.172413793103445</v>
      </c>
      <c r="Z62" s="7">
        <f t="shared" si="3"/>
        <v>62.962962962962962</v>
      </c>
    </row>
    <row r="63" spans="1:26" ht="14.25" customHeight="1">
      <c r="A63" s="8">
        <v>55</v>
      </c>
      <c r="B63" s="9" t="s">
        <v>72</v>
      </c>
      <c r="C63" s="38">
        <v>4</v>
      </c>
      <c r="D63" s="10">
        <v>5</v>
      </c>
      <c r="E63" s="38">
        <v>3</v>
      </c>
      <c r="F63" s="39">
        <v>8</v>
      </c>
      <c r="G63" s="39">
        <v>3</v>
      </c>
      <c r="H63" s="39">
        <v>2</v>
      </c>
      <c r="I63" s="40">
        <v>6</v>
      </c>
      <c r="J63" s="40">
        <v>4</v>
      </c>
      <c r="K63" s="13">
        <v>6</v>
      </c>
      <c r="L63" s="14">
        <v>5</v>
      </c>
      <c r="M63" s="14">
        <v>4</v>
      </c>
      <c r="N63" s="14">
        <v>2</v>
      </c>
      <c r="O63" s="41">
        <v>5</v>
      </c>
      <c r="P63" s="42">
        <v>1</v>
      </c>
      <c r="Q63" s="42">
        <v>1</v>
      </c>
      <c r="R63" s="43">
        <v>3</v>
      </c>
      <c r="S63" s="53"/>
      <c r="T63" s="43">
        <v>5</v>
      </c>
      <c r="U63" s="19">
        <f t="shared" ref="U63:W63" si="58">(C63+F63+I63+L63+O63+R63)</f>
        <v>31</v>
      </c>
      <c r="V63" s="19">
        <f t="shared" si="58"/>
        <v>17</v>
      </c>
      <c r="W63" s="19">
        <f t="shared" si="58"/>
        <v>19</v>
      </c>
      <c r="X63" s="7">
        <f t="shared" si="1"/>
        <v>64.583333333333329</v>
      </c>
      <c r="Y63" s="7">
        <f t="shared" si="2"/>
        <v>58.620689655172413</v>
      </c>
      <c r="Z63" s="7">
        <f t="shared" si="3"/>
        <v>70.370370370370367</v>
      </c>
    </row>
    <row r="64" spans="1:26" ht="14.25" customHeight="1">
      <c r="A64" s="8">
        <v>56</v>
      </c>
      <c r="B64" s="9" t="s">
        <v>73</v>
      </c>
      <c r="C64" s="38">
        <v>6</v>
      </c>
      <c r="D64" s="22">
        <v>5</v>
      </c>
      <c r="E64" s="38">
        <v>4</v>
      </c>
      <c r="F64" s="39">
        <v>8</v>
      </c>
      <c r="G64" s="39">
        <v>4</v>
      </c>
      <c r="H64" s="39">
        <v>2</v>
      </c>
      <c r="I64" s="40">
        <v>5</v>
      </c>
      <c r="J64" s="40">
        <v>5</v>
      </c>
      <c r="K64" s="13">
        <v>5</v>
      </c>
      <c r="L64" s="14">
        <v>6</v>
      </c>
      <c r="M64" s="14">
        <v>4</v>
      </c>
      <c r="N64" s="14">
        <v>2</v>
      </c>
      <c r="O64" s="41">
        <v>6</v>
      </c>
      <c r="P64" s="42">
        <v>2</v>
      </c>
      <c r="Q64" s="42">
        <v>1</v>
      </c>
      <c r="R64" s="43">
        <v>4</v>
      </c>
      <c r="S64" s="53"/>
      <c r="T64" s="43">
        <v>3</v>
      </c>
      <c r="U64" s="19">
        <f t="shared" ref="U64:W64" si="59">(C64+F64+I64+L64+O64+R64)</f>
        <v>35</v>
      </c>
      <c r="V64" s="19">
        <f t="shared" si="59"/>
        <v>20</v>
      </c>
      <c r="W64" s="19">
        <f t="shared" si="59"/>
        <v>17</v>
      </c>
      <c r="X64" s="7">
        <f t="shared" si="1"/>
        <v>72.916666666666671</v>
      </c>
      <c r="Y64" s="7">
        <f t="shared" si="2"/>
        <v>68.965517241379317</v>
      </c>
      <c r="Z64" s="7">
        <f t="shared" si="3"/>
        <v>62.962962962962962</v>
      </c>
    </row>
    <row r="65" spans="1:26" ht="14.25" customHeight="1">
      <c r="A65" s="8">
        <v>57</v>
      </c>
      <c r="B65" s="9" t="s">
        <v>74</v>
      </c>
      <c r="C65" s="38">
        <v>4</v>
      </c>
      <c r="D65" s="22">
        <v>6</v>
      </c>
      <c r="E65" s="38">
        <v>4</v>
      </c>
      <c r="F65" s="39">
        <v>10</v>
      </c>
      <c r="G65" s="39">
        <v>4</v>
      </c>
      <c r="H65" s="39">
        <v>2</v>
      </c>
      <c r="I65" s="40">
        <v>6</v>
      </c>
      <c r="J65" s="40">
        <v>5</v>
      </c>
      <c r="K65" s="13">
        <v>6</v>
      </c>
      <c r="L65" s="14">
        <v>6</v>
      </c>
      <c r="M65" s="14">
        <v>4</v>
      </c>
      <c r="N65" s="14">
        <v>2</v>
      </c>
      <c r="O65" s="41">
        <v>5</v>
      </c>
      <c r="P65" s="42">
        <v>2</v>
      </c>
      <c r="Q65" s="42">
        <v>1</v>
      </c>
      <c r="R65" s="43">
        <v>5</v>
      </c>
      <c r="S65" s="53"/>
      <c r="T65" s="43">
        <v>5</v>
      </c>
      <c r="U65" s="19">
        <f t="shared" ref="U65:W65" si="60">(C65+F65+I65+L65+O65+R65)</f>
        <v>36</v>
      </c>
      <c r="V65" s="19">
        <f t="shared" si="60"/>
        <v>21</v>
      </c>
      <c r="W65" s="19">
        <f t="shared" si="60"/>
        <v>20</v>
      </c>
      <c r="X65" s="7">
        <f t="shared" si="1"/>
        <v>75</v>
      </c>
      <c r="Y65" s="7">
        <f t="shared" si="2"/>
        <v>72.41379310344827</v>
      </c>
      <c r="Z65" s="7">
        <f t="shared" si="3"/>
        <v>74.074074074074076</v>
      </c>
    </row>
    <row r="66" spans="1:26" ht="14.25" customHeight="1">
      <c r="A66" s="8">
        <v>58</v>
      </c>
      <c r="B66" s="9" t="s">
        <v>75</v>
      </c>
      <c r="C66" s="38">
        <v>6</v>
      </c>
      <c r="D66" s="10">
        <v>6</v>
      </c>
      <c r="E66" s="38">
        <v>4</v>
      </c>
      <c r="F66" s="39">
        <v>9</v>
      </c>
      <c r="G66" s="39">
        <v>4</v>
      </c>
      <c r="H66" s="39">
        <v>2</v>
      </c>
      <c r="I66" s="40">
        <v>6</v>
      </c>
      <c r="J66" s="40">
        <v>5</v>
      </c>
      <c r="K66" s="13">
        <v>6</v>
      </c>
      <c r="L66" s="14">
        <v>6</v>
      </c>
      <c r="M66" s="14">
        <v>4</v>
      </c>
      <c r="N66" s="14">
        <v>2</v>
      </c>
      <c r="O66" s="41">
        <v>6</v>
      </c>
      <c r="P66" s="42">
        <v>2</v>
      </c>
      <c r="Q66" s="42">
        <v>1</v>
      </c>
      <c r="R66" s="43">
        <v>5</v>
      </c>
      <c r="S66" s="53"/>
      <c r="T66" s="43">
        <v>4</v>
      </c>
      <c r="U66" s="19">
        <f t="shared" ref="U66:W66" si="61">(C66+F66+I66+L66+O66+R66)</f>
        <v>38</v>
      </c>
      <c r="V66" s="19">
        <f t="shared" si="61"/>
        <v>21</v>
      </c>
      <c r="W66" s="19">
        <f t="shared" si="61"/>
        <v>19</v>
      </c>
      <c r="X66" s="7">
        <f t="shared" si="1"/>
        <v>79.166666666666671</v>
      </c>
      <c r="Y66" s="7">
        <f t="shared" si="2"/>
        <v>72.41379310344827</v>
      </c>
      <c r="Z66" s="7">
        <f t="shared" si="3"/>
        <v>70.370370370370367</v>
      </c>
    </row>
    <row r="67" spans="1:26" ht="14.25" customHeight="1">
      <c r="A67" s="8">
        <v>59</v>
      </c>
      <c r="B67" s="9" t="s">
        <v>76</v>
      </c>
      <c r="C67" s="30">
        <v>2</v>
      </c>
      <c r="D67" s="22">
        <v>5</v>
      </c>
      <c r="E67" s="30">
        <v>3</v>
      </c>
      <c r="F67" s="31">
        <v>9</v>
      </c>
      <c r="G67" s="31">
        <v>4</v>
      </c>
      <c r="H67" s="32">
        <v>2</v>
      </c>
      <c r="I67" s="33">
        <v>6</v>
      </c>
      <c r="J67" s="13">
        <v>5</v>
      </c>
      <c r="K67" s="13">
        <v>6</v>
      </c>
      <c r="L67" s="34">
        <v>5</v>
      </c>
      <c r="M67" s="34">
        <v>4</v>
      </c>
      <c r="N67" s="34">
        <v>2</v>
      </c>
      <c r="O67" s="35">
        <v>5</v>
      </c>
      <c r="P67" s="36">
        <v>2</v>
      </c>
      <c r="Q67" s="36">
        <v>1</v>
      </c>
      <c r="R67" s="37">
        <v>4</v>
      </c>
      <c r="S67" s="18"/>
      <c r="T67" s="37">
        <v>4</v>
      </c>
      <c r="U67" s="19">
        <f t="shared" ref="U67:W67" si="62">(C67+F67+I67+L67+O67+R67)</f>
        <v>31</v>
      </c>
      <c r="V67" s="19">
        <f t="shared" si="62"/>
        <v>20</v>
      </c>
      <c r="W67" s="19">
        <f t="shared" si="62"/>
        <v>18</v>
      </c>
      <c r="X67" s="7">
        <f t="shared" si="1"/>
        <v>64.583333333333329</v>
      </c>
      <c r="Y67" s="7">
        <f t="shared" si="2"/>
        <v>68.965517241379317</v>
      </c>
      <c r="Z67" s="7">
        <f t="shared" si="3"/>
        <v>66.666666666666671</v>
      </c>
    </row>
    <row r="68" spans="1:26" ht="14.25" customHeight="1">
      <c r="A68" s="8">
        <v>60</v>
      </c>
      <c r="B68" s="9" t="s">
        <v>77</v>
      </c>
      <c r="C68" s="10">
        <v>5</v>
      </c>
      <c r="D68" s="22">
        <v>4</v>
      </c>
      <c r="E68" s="10">
        <v>1</v>
      </c>
      <c r="F68" s="11">
        <v>7</v>
      </c>
      <c r="G68" s="11">
        <v>4</v>
      </c>
      <c r="H68" s="11">
        <v>0</v>
      </c>
      <c r="I68" s="13">
        <v>6</v>
      </c>
      <c r="J68" s="13">
        <v>4</v>
      </c>
      <c r="K68" s="13">
        <v>5</v>
      </c>
      <c r="L68" s="14">
        <v>5</v>
      </c>
      <c r="M68" s="14">
        <v>4</v>
      </c>
      <c r="N68" s="14">
        <v>2</v>
      </c>
      <c r="O68" s="15">
        <v>6</v>
      </c>
      <c r="P68" s="16">
        <v>2</v>
      </c>
      <c r="Q68" s="16">
        <v>1</v>
      </c>
      <c r="R68" s="17">
        <v>2</v>
      </c>
      <c r="S68" s="18"/>
      <c r="T68" s="17">
        <v>4</v>
      </c>
      <c r="U68" s="19">
        <f t="shared" ref="U68:W68" si="63">(C68+F68+I68+L68+O68+R68)</f>
        <v>31</v>
      </c>
      <c r="V68" s="19">
        <f t="shared" si="63"/>
        <v>18</v>
      </c>
      <c r="W68" s="19">
        <f t="shared" si="63"/>
        <v>13</v>
      </c>
      <c r="X68" s="7">
        <f t="shared" si="1"/>
        <v>64.583333333333329</v>
      </c>
      <c r="Y68" s="7">
        <f t="shared" si="2"/>
        <v>62.068965517241381</v>
      </c>
      <c r="Z68" s="7">
        <f t="shared" si="3"/>
        <v>48.148148148148145</v>
      </c>
    </row>
    <row r="69" spans="1:26" ht="14.25" customHeight="1">
      <c r="A69" s="8">
        <v>61</v>
      </c>
      <c r="B69" s="9" t="s">
        <v>78</v>
      </c>
      <c r="C69" s="10">
        <v>5</v>
      </c>
      <c r="D69" s="22">
        <v>4</v>
      </c>
      <c r="E69" s="10">
        <v>2</v>
      </c>
      <c r="F69" s="11">
        <v>7</v>
      </c>
      <c r="G69" s="11">
        <v>1</v>
      </c>
      <c r="H69" s="11">
        <v>0</v>
      </c>
      <c r="I69" s="13">
        <v>0</v>
      </c>
      <c r="J69" s="13">
        <v>2</v>
      </c>
      <c r="K69" s="13">
        <v>3</v>
      </c>
      <c r="L69" s="14">
        <v>4</v>
      </c>
      <c r="M69" s="14">
        <v>4</v>
      </c>
      <c r="N69" s="14">
        <v>2</v>
      </c>
      <c r="O69" s="20">
        <v>5</v>
      </c>
      <c r="P69" s="21">
        <v>1</v>
      </c>
      <c r="Q69" s="21">
        <v>0</v>
      </c>
      <c r="R69" s="17">
        <v>2</v>
      </c>
      <c r="S69" s="18"/>
      <c r="T69" s="17">
        <v>2</v>
      </c>
      <c r="U69" s="19">
        <f t="shared" ref="U69:W69" si="64">(C69+F69+I69+L69+O69+R69)</f>
        <v>23</v>
      </c>
      <c r="V69" s="19">
        <f t="shared" si="64"/>
        <v>12</v>
      </c>
      <c r="W69" s="19">
        <f t="shared" si="64"/>
        <v>9</v>
      </c>
      <c r="X69" s="7">
        <f t="shared" si="1"/>
        <v>47.916666666666664</v>
      </c>
      <c r="Y69" s="7">
        <f t="shared" si="2"/>
        <v>41.379310344827587</v>
      </c>
      <c r="Z69" s="7">
        <f t="shared" si="3"/>
        <v>33.333333333333336</v>
      </c>
    </row>
    <row r="70" spans="1:26" ht="14.25" customHeight="1">
      <c r="A70" s="8">
        <v>62</v>
      </c>
      <c r="B70" s="9" t="s">
        <v>79</v>
      </c>
      <c r="C70" s="38">
        <v>5</v>
      </c>
      <c r="D70" s="22">
        <v>4</v>
      </c>
      <c r="E70" s="38">
        <v>4</v>
      </c>
      <c r="F70" s="39">
        <v>9</v>
      </c>
      <c r="G70" s="39">
        <v>4</v>
      </c>
      <c r="H70" s="39">
        <v>2</v>
      </c>
      <c r="I70" s="40">
        <v>6</v>
      </c>
      <c r="J70" s="40">
        <v>5</v>
      </c>
      <c r="K70" s="13">
        <v>6</v>
      </c>
      <c r="L70" s="14">
        <v>6</v>
      </c>
      <c r="M70" s="14">
        <v>4</v>
      </c>
      <c r="N70" s="14">
        <v>2</v>
      </c>
      <c r="O70" s="41">
        <v>6</v>
      </c>
      <c r="P70" s="42">
        <v>2</v>
      </c>
      <c r="Q70" s="42">
        <v>1</v>
      </c>
      <c r="R70" s="43">
        <v>5</v>
      </c>
      <c r="S70" s="18"/>
      <c r="T70" s="43">
        <v>4</v>
      </c>
      <c r="U70" s="19">
        <f t="shared" ref="U70:W70" si="65">(C70+F70+I70+L70+O70+R70)</f>
        <v>37</v>
      </c>
      <c r="V70" s="19">
        <f t="shared" si="65"/>
        <v>19</v>
      </c>
      <c r="W70" s="19">
        <f t="shared" si="65"/>
        <v>19</v>
      </c>
      <c r="X70" s="7">
        <f t="shared" si="1"/>
        <v>77.083333333333329</v>
      </c>
      <c r="Y70" s="7">
        <f t="shared" si="2"/>
        <v>65.517241379310349</v>
      </c>
      <c r="Z70" s="7">
        <f t="shared" si="3"/>
        <v>70.370370370370367</v>
      </c>
    </row>
    <row r="71" spans="1:26" ht="14.25" customHeight="1">
      <c r="A71" s="8">
        <v>63</v>
      </c>
      <c r="B71" s="9" t="s">
        <v>80</v>
      </c>
      <c r="C71" s="38">
        <v>6</v>
      </c>
      <c r="D71" s="10">
        <v>6</v>
      </c>
      <c r="E71" s="38">
        <v>4</v>
      </c>
      <c r="F71" s="39">
        <v>7</v>
      </c>
      <c r="G71" s="39">
        <v>1</v>
      </c>
      <c r="H71" s="39">
        <v>2</v>
      </c>
      <c r="I71" s="40">
        <v>4</v>
      </c>
      <c r="J71" s="40">
        <v>4</v>
      </c>
      <c r="K71" s="13">
        <v>5</v>
      </c>
      <c r="L71" s="14">
        <v>5</v>
      </c>
      <c r="M71" s="14">
        <v>2</v>
      </c>
      <c r="N71" s="14">
        <v>2</v>
      </c>
      <c r="O71" s="41">
        <v>5</v>
      </c>
      <c r="P71" s="42">
        <v>2</v>
      </c>
      <c r="Q71" s="42">
        <v>0</v>
      </c>
      <c r="R71" s="43">
        <v>4</v>
      </c>
      <c r="S71" s="18"/>
      <c r="T71" s="43">
        <v>3</v>
      </c>
      <c r="U71" s="19">
        <f t="shared" ref="U71:W71" si="66">(C71+F71+I71+L71+O71+R71)</f>
        <v>31</v>
      </c>
      <c r="V71" s="19">
        <f t="shared" si="66"/>
        <v>15</v>
      </c>
      <c r="W71" s="19">
        <f t="shared" si="66"/>
        <v>16</v>
      </c>
      <c r="X71" s="7">
        <f t="shared" si="1"/>
        <v>64.583333333333329</v>
      </c>
      <c r="Y71" s="7">
        <f t="shared" si="2"/>
        <v>51.724137931034484</v>
      </c>
      <c r="Z71" s="7">
        <f t="shared" si="3"/>
        <v>59.25925925925926</v>
      </c>
    </row>
    <row r="72" spans="1:26" ht="14.25" customHeight="1">
      <c r="A72" s="8">
        <v>64</v>
      </c>
      <c r="B72" s="9" t="s">
        <v>81</v>
      </c>
      <c r="C72" s="38">
        <v>2</v>
      </c>
      <c r="D72" s="22">
        <v>5</v>
      </c>
      <c r="E72" s="38">
        <v>3</v>
      </c>
      <c r="F72" s="39">
        <v>8</v>
      </c>
      <c r="G72" s="39">
        <v>4</v>
      </c>
      <c r="H72" s="39">
        <v>2</v>
      </c>
      <c r="I72" s="40">
        <v>6</v>
      </c>
      <c r="J72" s="40">
        <v>5</v>
      </c>
      <c r="K72" s="13">
        <v>6</v>
      </c>
      <c r="L72" s="14">
        <v>5</v>
      </c>
      <c r="M72" s="14">
        <v>4</v>
      </c>
      <c r="N72" s="14">
        <v>2</v>
      </c>
      <c r="O72" s="41">
        <v>6</v>
      </c>
      <c r="P72" s="42">
        <v>1</v>
      </c>
      <c r="Q72" s="42">
        <v>2</v>
      </c>
      <c r="R72" s="43">
        <v>4</v>
      </c>
      <c r="S72" s="18"/>
      <c r="T72" s="43">
        <v>4</v>
      </c>
      <c r="U72" s="19">
        <f t="shared" ref="U72:W72" si="67">(C72+F72+I72+L72+O72+R72)</f>
        <v>31</v>
      </c>
      <c r="V72" s="19">
        <f t="shared" si="67"/>
        <v>19</v>
      </c>
      <c r="W72" s="19">
        <f t="shared" si="67"/>
        <v>19</v>
      </c>
      <c r="X72" s="7">
        <f t="shared" si="1"/>
        <v>64.583333333333329</v>
      </c>
      <c r="Y72" s="7">
        <f t="shared" si="2"/>
        <v>65.517241379310349</v>
      </c>
      <c r="Z72" s="7">
        <f t="shared" si="3"/>
        <v>70.370370370370367</v>
      </c>
    </row>
    <row r="73" spans="1:26" ht="14.25" customHeight="1">
      <c r="A73" s="8">
        <v>65</v>
      </c>
      <c r="B73" s="9" t="s">
        <v>82</v>
      </c>
      <c r="C73" s="38">
        <v>4</v>
      </c>
      <c r="D73" s="22">
        <v>5</v>
      </c>
      <c r="E73" s="38">
        <v>3</v>
      </c>
      <c r="F73" s="39">
        <v>8</v>
      </c>
      <c r="G73" s="39">
        <v>3</v>
      </c>
      <c r="H73" s="39">
        <v>2</v>
      </c>
      <c r="I73" s="40">
        <v>5</v>
      </c>
      <c r="J73" s="40">
        <v>5</v>
      </c>
      <c r="K73" s="13">
        <v>6</v>
      </c>
      <c r="L73" s="14">
        <v>5</v>
      </c>
      <c r="M73" s="14">
        <v>4</v>
      </c>
      <c r="N73" s="14">
        <v>2</v>
      </c>
      <c r="O73" s="41">
        <v>5</v>
      </c>
      <c r="P73" s="42">
        <v>2</v>
      </c>
      <c r="Q73" s="42">
        <v>1</v>
      </c>
      <c r="R73" s="43">
        <v>4</v>
      </c>
      <c r="S73" s="18"/>
      <c r="T73" s="43">
        <v>3</v>
      </c>
      <c r="U73" s="19">
        <f t="shared" ref="U73:W73" si="68">(C73+F73+I73+L73+O73+R73)</f>
        <v>31</v>
      </c>
      <c r="V73" s="19">
        <f t="shared" si="68"/>
        <v>19</v>
      </c>
      <c r="W73" s="19">
        <f t="shared" si="68"/>
        <v>17</v>
      </c>
      <c r="X73" s="7">
        <f t="shared" si="1"/>
        <v>64.583333333333329</v>
      </c>
      <c r="Y73" s="7">
        <f t="shared" si="2"/>
        <v>65.517241379310349</v>
      </c>
      <c r="Z73" s="7">
        <f t="shared" si="3"/>
        <v>62.962962962962962</v>
      </c>
    </row>
    <row r="74" spans="1:26" ht="14.25" customHeight="1">
      <c r="A74" s="8">
        <v>66</v>
      </c>
      <c r="B74" s="9" t="s">
        <v>83</v>
      </c>
      <c r="C74" s="38">
        <v>4</v>
      </c>
      <c r="D74" s="10">
        <v>6</v>
      </c>
      <c r="E74" s="38">
        <v>4</v>
      </c>
      <c r="F74" s="39">
        <v>9</v>
      </c>
      <c r="G74" s="39">
        <v>4</v>
      </c>
      <c r="H74" s="39">
        <v>2</v>
      </c>
      <c r="I74" s="40">
        <v>6</v>
      </c>
      <c r="J74" s="40">
        <v>5</v>
      </c>
      <c r="K74" s="13">
        <v>6</v>
      </c>
      <c r="L74" s="14">
        <v>5</v>
      </c>
      <c r="M74" s="14">
        <v>4</v>
      </c>
      <c r="N74" s="14">
        <v>2</v>
      </c>
      <c r="O74" s="41">
        <v>6</v>
      </c>
      <c r="P74" s="42">
        <v>1</v>
      </c>
      <c r="Q74" s="42">
        <v>2</v>
      </c>
      <c r="R74" s="43">
        <v>5</v>
      </c>
      <c r="S74" s="18"/>
      <c r="T74" s="43">
        <v>4</v>
      </c>
      <c r="U74" s="19">
        <f t="shared" ref="U74:W74" si="69">(C74+F74+I74+L74+O74+R74)</f>
        <v>35</v>
      </c>
      <c r="V74" s="19">
        <f t="shared" si="69"/>
        <v>20</v>
      </c>
      <c r="W74" s="19">
        <f t="shared" si="69"/>
        <v>20</v>
      </c>
      <c r="X74" s="7">
        <f t="shared" si="1"/>
        <v>72.916666666666671</v>
      </c>
      <c r="Y74" s="7">
        <f t="shared" si="2"/>
        <v>68.965517241379317</v>
      </c>
      <c r="Z74" s="7">
        <f t="shared" si="3"/>
        <v>74.074074074074076</v>
      </c>
    </row>
    <row r="75" spans="1:26" ht="14.25" customHeight="1">
      <c r="A75" s="8">
        <v>67</v>
      </c>
      <c r="B75" s="9" t="s">
        <v>84</v>
      </c>
      <c r="C75" s="38">
        <v>1</v>
      </c>
      <c r="D75" s="22">
        <v>0</v>
      </c>
      <c r="E75" s="38">
        <v>1</v>
      </c>
      <c r="F75" s="39">
        <v>3</v>
      </c>
      <c r="G75" s="39">
        <v>0</v>
      </c>
      <c r="H75" s="39">
        <v>0</v>
      </c>
      <c r="I75" s="40">
        <v>2</v>
      </c>
      <c r="J75" s="40">
        <v>1</v>
      </c>
      <c r="K75" s="13">
        <v>3</v>
      </c>
      <c r="L75" s="14">
        <v>3</v>
      </c>
      <c r="M75" s="14">
        <v>2</v>
      </c>
      <c r="N75" s="14">
        <v>2</v>
      </c>
      <c r="O75" s="41">
        <v>5</v>
      </c>
      <c r="P75" s="42">
        <v>1</v>
      </c>
      <c r="Q75" s="42">
        <v>0</v>
      </c>
      <c r="R75" s="43">
        <v>1</v>
      </c>
      <c r="S75" s="18"/>
      <c r="T75" s="43">
        <v>1</v>
      </c>
      <c r="U75" s="19">
        <f t="shared" ref="U75:W75" si="70">(C75+F75+I75+L75+O75+R75)</f>
        <v>15</v>
      </c>
      <c r="V75" s="19">
        <f t="shared" si="70"/>
        <v>4</v>
      </c>
      <c r="W75" s="19">
        <f t="shared" si="70"/>
        <v>7</v>
      </c>
      <c r="X75" s="7">
        <f t="shared" si="1"/>
        <v>31.25</v>
      </c>
      <c r="Y75" s="7">
        <f t="shared" si="2"/>
        <v>13.793103448275861</v>
      </c>
      <c r="Z75" s="7">
        <f t="shared" si="3"/>
        <v>25.925925925925927</v>
      </c>
    </row>
    <row r="76" spans="1:26" ht="14.25" customHeight="1">
      <c r="A76" s="8">
        <v>68</v>
      </c>
      <c r="B76" s="9" t="s">
        <v>85</v>
      </c>
      <c r="C76" s="38">
        <v>2</v>
      </c>
      <c r="D76" s="22">
        <v>5</v>
      </c>
      <c r="E76" s="38">
        <v>2</v>
      </c>
      <c r="F76" s="39">
        <v>8</v>
      </c>
      <c r="G76" s="39">
        <v>3</v>
      </c>
      <c r="H76" s="39">
        <v>2</v>
      </c>
      <c r="I76" s="40">
        <v>5</v>
      </c>
      <c r="J76" s="40">
        <v>5</v>
      </c>
      <c r="K76" s="13">
        <v>6</v>
      </c>
      <c r="L76" s="14">
        <v>4</v>
      </c>
      <c r="M76" s="14">
        <v>4</v>
      </c>
      <c r="N76" s="14">
        <v>2</v>
      </c>
      <c r="O76" s="41">
        <v>6</v>
      </c>
      <c r="P76" s="42">
        <v>2</v>
      </c>
      <c r="Q76" s="42">
        <v>0</v>
      </c>
      <c r="R76" s="43">
        <v>3</v>
      </c>
      <c r="S76" s="53"/>
      <c r="T76" s="43">
        <v>3</v>
      </c>
      <c r="U76" s="19">
        <f t="shared" ref="U76:W76" si="71">(C76+F76+I76+L76+O76+R76)</f>
        <v>28</v>
      </c>
      <c r="V76" s="19">
        <f t="shared" si="71"/>
        <v>19</v>
      </c>
      <c r="W76" s="19">
        <f t="shared" si="71"/>
        <v>15</v>
      </c>
      <c r="X76" s="7">
        <f t="shared" si="1"/>
        <v>58.333333333333336</v>
      </c>
      <c r="Y76" s="7">
        <f t="shared" si="2"/>
        <v>65.517241379310349</v>
      </c>
      <c r="Z76" s="7">
        <f t="shared" si="3"/>
        <v>55.555555555555557</v>
      </c>
    </row>
    <row r="77" spans="1:26" ht="14.25" customHeight="1">
      <c r="A77" s="8">
        <v>69</v>
      </c>
      <c r="B77" s="9" t="s">
        <v>86</v>
      </c>
      <c r="C77" s="38">
        <v>4</v>
      </c>
      <c r="D77" s="38">
        <v>6</v>
      </c>
      <c r="E77" s="38">
        <v>4</v>
      </c>
      <c r="F77" s="39">
        <v>9</v>
      </c>
      <c r="G77" s="39">
        <v>3</v>
      </c>
      <c r="H77" s="39">
        <v>2</v>
      </c>
      <c r="I77" s="40">
        <v>6</v>
      </c>
      <c r="J77" s="40">
        <v>5</v>
      </c>
      <c r="K77" s="13">
        <v>5</v>
      </c>
      <c r="L77" s="14">
        <v>5</v>
      </c>
      <c r="M77" s="14">
        <v>2</v>
      </c>
      <c r="N77" s="14">
        <v>2</v>
      </c>
      <c r="O77" s="41">
        <v>5</v>
      </c>
      <c r="P77" s="42">
        <v>2</v>
      </c>
      <c r="Q77" s="42">
        <v>1</v>
      </c>
      <c r="R77" s="43">
        <v>4</v>
      </c>
      <c r="S77" s="53"/>
      <c r="T77" s="43">
        <v>5</v>
      </c>
      <c r="U77" s="19">
        <f t="shared" ref="U77:W77" si="72">(C77+F77+I77+L77+O77+R77)</f>
        <v>33</v>
      </c>
      <c r="V77" s="19">
        <f t="shared" si="72"/>
        <v>18</v>
      </c>
      <c r="W77" s="19">
        <f t="shared" si="72"/>
        <v>19</v>
      </c>
      <c r="X77" s="7">
        <f t="shared" si="1"/>
        <v>68.75</v>
      </c>
      <c r="Y77" s="7">
        <f t="shared" si="2"/>
        <v>62.068965517241381</v>
      </c>
      <c r="Z77" s="7">
        <f t="shared" si="3"/>
        <v>70.370370370370367</v>
      </c>
    </row>
    <row r="78" spans="1:26" ht="14.25" customHeight="1">
      <c r="A78" s="8">
        <v>70</v>
      </c>
      <c r="B78" s="9" t="s">
        <v>87</v>
      </c>
      <c r="C78" s="38">
        <v>4</v>
      </c>
      <c r="D78" s="38">
        <v>6</v>
      </c>
      <c r="E78" s="38">
        <v>4</v>
      </c>
      <c r="F78" s="39">
        <v>9</v>
      </c>
      <c r="G78" s="39">
        <v>4</v>
      </c>
      <c r="H78" s="39">
        <v>2</v>
      </c>
      <c r="I78" s="40">
        <v>6</v>
      </c>
      <c r="J78" s="40">
        <v>5</v>
      </c>
      <c r="K78" s="13">
        <v>6</v>
      </c>
      <c r="L78" s="14">
        <v>6</v>
      </c>
      <c r="M78" s="14">
        <v>4</v>
      </c>
      <c r="N78" s="14">
        <v>2</v>
      </c>
      <c r="O78" s="41">
        <v>6</v>
      </c>
      <c r="P78" s="42">
        <v>2</v>
      </c>
      <c r="Q78" s="42">
        <v>1</v>
      </c>
      <c r="R78" s="43">
        <v>5</v>
      </c>
      <c r="S78" s="53"/>
      <c r="T78" s="43">
        <v>4</v>
      </c>
      <c r="U78" s="19">
        <f t="shared" ref="U78:W78" si="73">(C78+F78+I78+L78+O78+R78)</f>
        <v>36</v>
      </c>
      <c r="V78" s="19">
        <f t="shared" si="73"/>
        <v>21</v>
      </c>
      <c r="W78" s="19">
        <f t="shared" si="73"/>
        <v>19</v>
      </c>
      <c r="X78" s="7">
        <f t="shared" si="1"/>
        <v>75</v>
      </c>
      <c r="Y78" s="7">
        <f t="shared" si="2"/>
        <v>72.41379310344827</v>
      </c>
      <c r="Z78" s="7">
        <f t="shared" si="3"/>
        <v>70.370370370370367</v>
      </c>
    </row>
    <row r="79" spans="1:26" ht="14.25" customHeight="1">
      <c r="A79" s="8">
        <v>71</v>
      </c>
      <c r="B79" s="9" t="s">
        <v>88</v>
      </c>
      <c r="C79" s="38">
        <v>2</v>
      </c>
      <c r="D79" s="38">
        <v>6</v>
      </c>
      <c r="E79" s="38">
        <v>2</v>
      </c>
      <c r="F79" s="39">
        <v>8</v>
      </c>
      <c r="G79" s="39">
        <v>2</v>
      </c>
      <c r="H79" s="39">
        <v>2</v>
      </c>
      <c r="I79" s="40">
        <v>4</v>
      </c>
      <c r="J79" s="40">
        <v>4</v>
      </c>
      <c r="K79" s="13">
        <v>4</v>
      </c>
      <c r="L79" s="14">
        <v>6</v>
      </c>
      <c r="M79" s="14">
        <v>4</v>
      </c>
      <c r="N79" s="14">
        <v>2</v>
      </c>
      <c r="O79" s="41">
        <v>4</v>
      </c>
      <c r="P79" s="42">
        <v>1</v>
      </c>
      <c r="Q79" s="42">
        <v>1</v>
      </c>
      <c r="R79" s="43">
        <v>3</v>
      </c>
      <c r="S79" s="53"/>
      <c r="T79" s="43">
        <v>5</v>
      </c>
      <c r="U79" s="19">
        <f t="shared" ref="U79:W79" si="74">(C79+F79+I79+L79+O79+R79)</f>
        <v>27</v>
      </c>
      <c r="V79" s="19">
        <f t="shared" si="74"/>
        <v>17</v>
      </c>
      <c r="W79" s="19">
        <f t="shared" si="74"/>
        <v>16</v>
      </c>
      <c r="X79" s="7">
        <f t="shared" si="1"/>
        <v>56.25</v>
      </c>
      <c r="Y79" s="7">
        <f t="shared" si="2"/>
        <v>58.620689655172413</v>
      </c>
      <c r="Z79" s="7">
        <f t="shared" si="3"/>
        <v>59.25925925925926</v>
      </c>
    </row>
    <row r="80" spans="1:26" ht="14.25" customHeight="1">
      <c r="A80" s="8">
        <v>72</v>
      </c>
      <c r="B80" s="9" t="s">
        <v>89</v>
      </c>
      <c r="C80" s="38">
        <v>4</v>
      </c>
      <c r="D80" s="38">
        <v>6</v>
      </c>
      <c r="E80" s="38">
        <v>3</v>
      </c>
      <c r="F80" s="39">
        <v>8</v>
      </c>
      <c r="G80" s="39">
        <v>4</v>
      </c>
      <c r="H80" s="39">
        <v>2</v>
      </c>
      <c r="I80" s="40">
        <v>6</v>
      </c>
      <c r="J80" s="40">
        <v>5</v>
      </c>
      <c r="K80" s="13">
        <v>6</v>
      </c>
      <c r="L80" s="14">
        <v>5</v>
      </c>
      <c r="M80" s="14">
        <v>2</v>
      </c>
      <c r="N80" s="14">
        <v>2</v>
      </c>
      <c r="O80" s="41">
        <v>4</v>
      </c>
      <c r="P80" s="42">
        <v>2</v>
      </c>
      <c r="Q80" s="42">
        <v>1</v>
      </c>
      <c r="R80" s="43">
        <v>3</v>
      </c>
      <c r="S80" s="53"/>
      <c r="T80" s="43">
        <v>4</v>
      </c>
      <c r="U80" s="19">
        <f t="shared" ref="U80:W80" si="75">(C80+F80+I80+L80+O80+R80)</f>
        <v>30</v>
      </c>
      <c r="V80" s="19">
        <f t="shared" si="75"/>
        <v>19</v>
      </c>
      <c r="W80" s="19">
        <f t="shared" si="75"/>
        <v>18</v>
      </c>
      <c r="X80" s="7">
        <f t="shared" si="1"/>
        <v>62.5</v>
      </c>
      <c r="Y80" s="7">
        <f t="shared" si="2"/>
        <v>65.517241379310349</v>
      </c>
      <c r="Z80" s="7">
        <f t="shared" si="3"/>
        <v>66.666666666666671</v>
      </c>
    </row>
    <row r="81" spans="1:26" ht="14.25" customHeight="1">
      <c r="A81" s="8">
        <v>73</v>
      </c>
      <c r="B81" s="9" t="s">
        <v>90</v>
      </c>
      <c r="C81" s="38">
        <v>1</v>
      </c>
      <c r="D81" s="38">
        <v>0</v>
      </c>
      <c r="E81" s="38">
        <v>2</v>
      </c>
      <c r="F81" s="39">
        <v>1</v>
      </c>
      <c r="G81" s="39">
        <v>0</v>
      </c>
      <c r="H81" s="39">
        <v>0</v>
      </c>
      <c r="I81" s="40">
        <v>1</v>
      </c>
      <c r="J81" s="40">
        <v>1</v>
      </c>
      <c r="K81" s="13">
        <v>1</v>
      </c>
      <c r="L81" s="14">
        <v>4</v>
      </c>
      <c r="M81" s="14">
        <v>4</v>
      </c>
      <c r="N81" s="14">
        <v>1</v>
      </c>
      <c r="O81" s="41">
        <v>5</v>
      </c>
      <c r="P81" s="42">
        <v>0</v>
      </c>
      <c r="Q81" s="42">
        <v>0</v>
      </c>
      <c r="R81" s="43">
        <v>0</v>
      </c>
      <c r="S81" s="53"/>
      <c r="T81" s="43">
        <v>1</v>
      </c>
      <c r="U81" s="19">
        <f t="shared" ref="U81:W81" si="76">(C81+F81+I81+L81+O81+R81)</f>
        <v>12</v>
      </c>
      <c r="V81" s="19">
        <f t="shared" si="76"/>
        <v>5</v>
      </c>
      <c r="W81" s="19">
        <f t="shared" si="76"/>
        <v>5</v>
      </c>
      <c r="X81" s="7">
        <f t="shared" si="1"/>
        <v>25</v>
      </c>
      <c r="Y81" s="7">
        <f t="shared" si="2"/>
        <v>17.241379310344829</v>
      </c>
      <c r="Z81" s="7">
        <f t="shared" si="3"/>
        <v>18.518518518518519</v>
      </c>
    </row>
    <row r="82" spans="1:26" ht="14.25" customHeight="1">
      <c r="A82" s="8">
        <v>74</v>
      </c>
      <c r="B82" s="9" t="s">
        <v>91</v>
      </c>
      <c r="C82" s="38">
        <v>4</v>
      </c>
      <c r="D82" s="38">
        <v>4</v>
      </c>
      <c r="E82" s="38">
        <v>4</v>
      </c>
      <c r="F82" s="39">
        <v>7</v>
      </c>
      <c r="G82" s="39">
        <v>4</v>
      </c>
      <c r="H82" s="39">
        <v>2</v>
      </c>
      <c r="I82" s="40">
        <v>6</v>
      </c>
      <c r="J82" s="40">
        <v>5</v>
      </c>
      <c r="K82" s="13">
        <v>6</v>
      </c>
      <c r="L82" s="14">
        <v>4</v>
      </c>
      <c r="M82" s="14">
        <v>2</v>
      </c>
      <c r="N82" s="14">
        <v>2</v>
      </c>
      <c r="O82" s="41">
        <v>4</v>
      </c>
      <c r="P82" s="42">
        <v>2</v>
      </c>
      <c r="Q82" s="42">
        <v>1</v>
      </c>
      <c r="R82" s="43">
        <v>4</v>
      </c>
      <c r="S82" s="53"/>
      <c r="T82" s="43">
        <v>4</v>
      </c>
      <c r="U82" s="19">
        <f t="shared" ref="U82:W82" si="77">(C82+F82+I82+L82+O82+R82)</f>
        <v>29</v>
      </c>
      <c r="V82" s="19">
        <f t="shared" si="77"/>
        <v>17</v>
      </c>
      <c r="W82" s="19">
        <f t="shared" si="77"/>
        <v>19</v>
      </c>
      <c r="X82" s="7">
        <f t="shared" si="1"/>
        <v>60.416666666666664</v>
      </c>
      <c r="Y82" s="7">
        <f t="shared" si="2"/>
        <v>58.620689655172413</v>
      </c>
      <c r="Z82" s="7">
        <f t="shared" si="3"/>
        <v>70.370370370370367</v>
      </c>
    </row>
    <row r="83" spans="1:26" ht="14.25" customHeight="1">
      <c r="A83" s="8">
        <v>75</v>
      </c>
      <c r="B83" s="9" t="s">
        <v>92</v>
      </c>
      <c r="C83" s="38">
        <v>2</v>
      </c>
      <c r="D83" s="38">
        <v>1</v>
      </c>
      <c r="E83" s="38">
        <v>1</v>
      </c>
      <c r="F83" s="39">
        <v>4</v>
      </c>
      <c r="G83" s="39">
        <v>1</v>
      </c>
      <c r="H83" s="39">
        <v>0</v>
      </c>
      <c r="I83" s="40">
        <v>2</v>
      </c>
      <c r="J83" s="40">
        <v>1</v>
      </c>
      <c r="K83" s="13">
        <v>2</v>
      </c>
      <c r="L83" s="14">
        <v>3</v>
      </c>
      <c r="M83" s="14">
        <v>2</v>
      </c>
      <c r="N83" s="14">
        <v>1</v>
      </c>
      <c r="O83" s="41">
        <v>4</v>
      </c>
      <c r="P83" s="42">
        <v>0</v>
      </c>
      <c r="Q83" s="42">
        <v>1</v>
      </c>
      <c r="R83" s="43">
        <v>4</v>
      </c>
      <c r="S83" s="53"/>
      <c r="T83" s="43">
        <v>1</v>
      </c>
      <c r="U83" s="19">
        <f t="shared" ref="U83:W83" si="78">(C83+F83+I83+L83+O83+R83)</f>
        <v>19</v>
      </c>
      <c r="V83" s="19">
        <f t="shared" si="78"/>
        <v>5</v>
      </c>
      <c r="W83" s="19">
        <f t="shared" si="78"/>
        <v>6</v>
      </c>
      <c r="X83" s="7">
        <f t="shared" si="1"/>
        <v>39.583333333333336</v>
      </c>
      <c r="Y83" s="7">
        <f t="shared" si="2"/>
        <v>17.241379310344829</v>
      </c>
      <c r="Z83" s="7">
        <f t="shared" si="3"/>
        <v>22.222222222222221</v>
      </c>
    </row>
    <row r="84" spans="1:26" ht="14.25" customHeight="1">
      <c r="A84" s="8">
        <v>76</v>
      </c>
      <c r="B84" s="9" t="s">
        <v>93</v>
      </c>
      <c r="C84" s="38">
        <v>4</v>
      </c>
      <c r="D84" s="38">
        <v>5</v>
      </c>
      <c r="E84" s="38">
        <v>3</v>
      </c>
      <c r="F84" s="39">
        <v>7</v>
      </c>
      <c r="G84" s="39">
        <v>4</v>
      </c>
      <c r="H84" s="39">
        <v>2</v>
      </c>
      <c r="I84" s="40">
        <v>6</v>
      </c>
      <c r="J84" s="40">
        <v>5</v>
      </c>
      <c r="K84" s="13">
        <v>6</v>
      </c>
      <c r="L84" s="14">
        <v>5</v>
      </c>
      <c r="M84" s="14">
        <v>4</v>
      </c>
      <c r="N84" s="14">
        <v>2</v>
      </c>
      <c r="O84" s="41">
        <v>5</v>
      </c>
      <c r="P84" s="42">
        <v>2</v>
      </c>
      <c r="Q84" s="42">
        <v>1</v>
      </c>
      <c r="R84" s="43">
        <v>2</v>
      </c>
      <c r="S84" s="53"/>
      <c r="T84" s="43">
        <v>4</v>
      </c>
      <c r="U84" s="19">
        <f t="shared" ref="U84:W84" si="79">(C84+F84+I84+L84+O84+R84)</f>
        <v>29</v>
      </c>
      <c r="V84" s="19">
        <f t="shared" si="79"/>
        <v>20</v>
      </c>
      <c r="W84" s="19">
        <f t="shared" si="79"/>
        <v>18</v>
      </c>
      <c r="X84" s="7">
        <f t="shared" si="1"/>
        <v>60.416666666666664</v>
      </c>
      <c r="Y84" s="7">
        <f t="shared" si="2"/>
        <v>68.965517241379317</v>
      </c>
      <c r="Z84" s="7">
        <f t="shared" si="3"/>
        <v>66.666666666666671</v>
      </c>
    </row>
    <row r="85" spans="1:26" ht="14.25" customHeight="1">
      <c r="A85" s="8">
        <v>77</v>
      </c>
      <c r="B85" s="9" t="s">
        <v>94</v>
      </c>
      <c r="C85" s="38">
        <v>3</v>
      </c>
      <c r="D85" s="38">
        <v>6</v>
      </c>
      <c r="E85" s="38">
        <v>4</v>
      </c>
      <c r="F85" s="39">
        <v>8</v>
      </c>
      <c r="G85" s="39">
        <v>4</v>
      </c>
      <c r="H85" s="39">
        <v>2</v>
      </c>
      <c r="I85" s="40">
        <v>6</v>
      </c>
      <c r="J85" s="40">
        <v>5</v>
      </c>
      <c r="K85" s="13">
        <v>6</v>
      </c>
      <c r="L85" s="14">
        <v>6</v>
      </c>
      <c r="M85" s="14">
        <v>4</v>
      </c>
      <c r="N85" s="14">
        <v>2</v>
      </c>
      <c r="O85" s="41">
        <v>6</v>
      </c>
      <c r="P85" s="42">
        <v>1</v>
      </c>
      <c r="Q85" s="42">
        <v>2</v>
      </c>
      <c r="R85" s="43">
        <v>4</v>
      </c>
      <c r="S85" s="53"/>
      <c r="T85" s="43">
        <v>4</v>
      </c>
      <c r="U85" s="19">
        <f t="shared" ref="U85:W85" si="80">(C85+F85+I85+L85+O85+R85)</f>
        <v>33</v>
      </c>
      <c r="V85" s="19">
        <f t="shared" si="80"/>
        <v>20</v>
      </c>
      <c r="W85" s="19">
        <f t="shared" si="80"/>
        <v>20</v>
      </c>
      <c r="X85" s="7">
        <f t="shared" si="1"/>
        <v>68.75</v>
      </c>
      <c r="Y85" s="7">
        <f t="shared" si="2"/>
        <v>68.965517241379317</v>
      </c>
      <c r="Z85" s="7">
        <f t="shared" si="3"/>
        <v>74.074074074074076</v>
      </c>
    </row>
    <row r="86" spans="1:26" ht="14.25" customHeight="1">
      <c r="A86" s="8">
        <v>78</v>
      </c>
      <c r="B86" s="9" t="s">
        <v>95</v>
      </c>
      <c r="C86" s="38">
        <v>2</v>
      </c>
      <c r="D86" s="38">
        <v>4</v>
      </c>
      <c r="E86" s="38">
        <v>3</v>
      </c>
      <c r="F86" s="39">
        <v>3</v>
      </c>
      <c r="G86" s="39">
        <v>2</v>
      </c>
      <c r="H86" s="39">
        <v>2</v>
      </c>
      <c r="I86" s="40">
        <v>5</v>
      </c>
      <c r="J86" s="40">
        <v>5</v>
      </c>
      <c r="K86" s="13">
        <v>4</v>
      </c>
      <c r="L86" s="14">
        <v>4</v>
      </c>
      <c r="M86" s="14">
        <v>2</v>
      </c>
      <c r="N86" s="14">
        <v>1</v>
      </c>
      <c r="O86" s="41">
        <v>4</v>
      </c>
      <c r="P86" s="42">
        <v>1</v>
      </c>
      <c r="Q86" s="42">
        <v>0</v>
      </c>
      <c r="R86" s="43">
        <v>3</v>
      </c>
      <c r="S86" s="53"/>
      <c r="T86" s="43">
        <v>3</v>
      </c>
      <c r="U86" s="19">
        <f t="shared" ref="U86:W86" si="81">(C86+F86+I86+L86+O86+R86)</f>
        <v>21</v>
      </c>
      <c r="V86" s="19">
        <f t="shared" si="81"/>
        <v>14</v>
      </c>
      <c r="W86" s="19">
        <f t="shared" si="81"/>
        <v>13</v>
      </c>
      <c r="X86" s="7">
        <f t="shared" si="1"/>
        <v>43.75</v>
      </c>
      <c r="Y86" s="7">
        <f t="shared" si="2"/>
        <v>48.275862068965516</v>
      </c>
      <c r="Z86" s="7">
        <f t="shared" si="3"/>
        <v>48.148148148148145</v>
      </c>
    </row>
    <row r="87" spans="1:26" ht="14.25" customHeight="1">
      <c r="A87" s="8">
        <v>79</v>
      </c>
      <c r="B87" s="9" t="s">
        <v>96</v>
      </c>
      <c r="C87" s="38">
        <v>2</v>
      </c>
      <c r="D87" s="38">
        <v>5</v>
      </c>
      <c r="E87" s="38">
        <v>3</v>
      </c>
      <c r="F87" s="39">
        <v>4</v>
      </c>
      <c r="G87" s="39">
        <v>2</v>
      </c>
      <c r="H87" s="39">
        <v>2</v>
      </c>
      <c r="I87" s="40">
        <v>5</v>
      </c>
      <c r="J87" s="40">
        <v>3</v>
      </c>
      <c r="K87" s="13">
        <v>4</v>
      </c>
      <c r="L87" s="14">
        <v>4</v>
      </c>
      <c r="M87" s="14">
        <v>0</v>
      </c>
      <c r="N87" s="14">
        <v>1</v>
      </c>
      <c r="O87" s="41">
        <v>5</v>
      </c>
      <c r="P87" s="42">
        <v>1</v>
      </c>
      <c r="Q87" s="42">
        <v>0</v>
      </c>
      <c r="R87" s="43">
        <v>3</v>
      </c>
      <c r="S87" s="53"/>
      <c r="T87" s="43">
        <v>5</v>
      </c>
      <c r="U87" s="19">
        <f t="shared" ref="U87:W87" si="82">(C87+F87+I87+L87+O87+R87)</f>
        <v>23</v>
      </c>
      <c r="V87" s="19">
        <f t="shared" si="82"/>
        <v>11</v>
      </c>
      <c r="W87" s="19">
        <f t="shared" si="82"/>
        <v>15</v>
      </c>
      <c r="X87" s="7">
        <f t="shared" si="1"/>
        <v>47.916666666666664</v>
      </c>
      <c r="Y87" s="7">
        <f t="shared" si="2"/>
        <v>37.931034482758619</v>
      </c>
      <c r="Z87" s="7">
        <f t="shared" si="3"/>
        <v>55.555555555555557</v>
      </c>
    </row>
    <row r="88" spans="1:26" ht="14.25" customHeight="1">
      <c r="A88" s="8">
        <v>80</v>
      </c>
      <c r="B88" s="9" t="s">
        <v>97</v>
      </c>
      <c r="C88" s="38">
        <v>1</v>
      </c>
      <c r="D88" s="38">
        <v>0</v>
      </c>
      <c r="E88" s="38">
        <v>0</v>
      </c>
      <c r="F88" s="39">
        <v>1</v>
      </c>
      <c r="G88" s="39">
        <v>0</v>
      </c>
      <c r="H88" s="39">
        <v>0</v>
      </c>
      <c r="I88" s="40">
        <v>1</v>
      </c>
      <c r="J88" s="40">
        <v>4</v>
      </c>
      <c r="K88" s="13">
        <v>1</v>
      </c>
      <c r="L88" s="14">
        <v>2</v>
      </c>
      <c r="M88" s="14">
        <v>0</v>
      </c>
      <c r="N88" s="14">
        <v>1</v>
      </c>
      <c r="O88" s="41">
        <v>4</v>
      </c>
      <c r="P88" s="42">
        <v>0</v>
      </c>
      <c r="Q88" s="42">
        <v>0</v>
      </c>
      <c r="R88" s="43">
        <v>1</v>
      </c>
      <c r="S88" s="53"/>
      <c r="T88" s="43">
        <v>1</v>
      </c>
      <c r="U88" s="19">
        <f t="shared" ref="U88:W88" si="83">(C88+F88+I88+L88+O88+R88)</f>
        <v>10</v>
      </c>
      <c r="V88" s="19">
        <f t="shared" si="83"/>
        <v>4</v>
      </c>
      <c r="W88" s="19">
        <f t="shared" si="83"/>
        <v>3</v>
      </c>
      <c r="X88" s="7">
        <f t="shared" si="1"/>
        <v>20.833333333333332</v>
      </c>
      <c r="Y88" s="7">
        <f t="shared" si="2"/>
        <v>13.793103448275861</v>
      </c>
      <c r="Z88" s="7">
        <f t="shared" si="3"/>
        <v>11.111111111111111</v>
      </c>
    </row>
    <row r="89" spans="1:26" ht="14.25" customHeight="1">
      <c r="A89" s="8">
        <v>81</v>
      </c>
      <c r="B89" s="9" t="s">
        <v>98</v>
      </c>
      <c r="C89" s="38">
        <v>2</v>
      </c>
      <c r="D89" s="38">
        <v>1</v>
      </c>
      <c r="E89" s="38">
        <v>0</v>
      </c>
      <c r="F89" s="39">
        <v>1</v>
      </c>
      <c r="G89" s="39">
        <v>0</v>
      </c>
      <c r="H89" s="39">
        <v>0</v>
      </c>
      <c r="I89" s="40">
        <v>0</v>
      </c>
      <c r="J89" s="40">
        <v>1</v>
      </c>
      <c r="K89" s="13">
        <v>0</v>
      </c>
      <c r="L89" s="14">
        <v>2</v>
      </c>
      <c r="M89" s="14">
        <v>0</v>
      </c>
      <c r="N89" s="14">
        <v>1</v>
      </c>
      <c r="O89" s="41">
        <v>5</v>
      </c>
      <c r="P89" s="42">
        <v>0</v>
      </c>
      <c r="Q89" s="42">
        <v>0</v>
      </c>
      <c r="R89" s="43">
        <v>1</v>
      </c>
      <c r="S89" s="53"/>
      <c r="T89" s="43">
        <v>1</v>
      </c>
      <c r="U89" s="19">
        <f t="shared" ref="U89:W89" si="84">(C89+F89+I89+L89+O89+R89)</f>
        <v>11</v>
      </c>
      <c r="V89" s="19">
        <f t="shared" si="84"/>
        <v>2</v>
      </c>
      <c r="W89" s="19">
        <f t="shared" si="84"/>
        <v>2</v>
      </c>
      <c r="X89" s="7">
        <f t="shared" si="1"/>
        <v>22.916666666666668</v>
      </c>
      <c r="Y89" s="7">
        <f t="shared" si="2"/>
        <v>6.8965517241379306</v>
      </c>
      <c r="Z89" s="7">
        <f t="shared" si="3"/>
        <v>7.4074074074074074</v>
      </c>
    </row>
    <row r="90" spans="1:26" ht="14.25" customHeight="1">
      <c r="A90" s="8">
        <v>82</v>
      </c>
      <c r="B90" s="9" t="s">
        <v>99</v>
      </c>
      <c r="C90" s="38">
        <v>1</v>
      </c>
      <c r="D90" s="38">
        <v>0</v>
      </c>
      <c r="E90" s="38">
        <v>0</v>
      </c>
      <c r="F90" s="39">
        <v>1</v>
      </c>
      <c r="G90" s="39">
        <v>0</v>
      </c>
      <c r="H90" s="39">
        <v>0</v>
      </c>
      <c r="I90" s="40">
        <v>1</v>
      </c>
      <c r="J90" s="40">
        <v>1</v>
      </c>
      <c r="K90" s="13">
        <v>0</v>
      </c>
      <c r="L90" s="14">
        <v>1</v>
      </c>
      <c r="M90" s="14">
        <v>0</v>
      </c>
      <c r="N90" s="14">
        <v>1</v>
      </c>
      <c r="O90" s="41">
        <v>0</v>
      </c>
      <c r="P90" s="42">
        <v>0</v>
      </c>
      <c r="Q90" s="42">
        <v>0</v>
      </c>
      <c r="R90" s="43">
        <v>1</v>
      </c>
      <c r="S90" s="53"/>
      <c r="T90" s="43">
        <v>0</v>
      </c>
      <c r="U90" s="19">
        <f t="shared" ref="U90:W90" si="85">(C90+F90+I90+L90+O90+R90)</f>
        <v>5</v>
      </c>
      <c r="V90" s="19">
        <f t="shared" si="85"/>
        <v>1</v>
      </c>
      <c r="W90" s="19">
        <f t="shared" si="85"/>
        <v>1</v>
      </c>
      <c r="X90" s="7">
        <f t="shared" si="1"/>
        <v>10.416666666666666</v>
      </c>
      <c r="Y90" s="7">
        <f t="shared" si="2"/>
        <v>3.4482758620689653</v>
      </c>
      <c r="Z90" s="7">
        <f t="shared" si="3"/>
        <v>3.7037037037037037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36.75" customHeight="1">
      <c r="A4" s="150" t="s">
        <v>102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8</v>
      </c>
      <c r="E7" s="5">
        <v>5</v>
      </c>
      <c r="F7" s="5">
        <v>15</v>
      </c>
      <c r="G7" s="5">
        <v>8</v>
      </c>
      <c r="H7" s="5">
        <v>0</v>
      </c>
      <c r="I7" s="5">
        <v>5</v>
      </c>
      <c r="J7" s="5">
        <v>6</v>
      </c>
      <c r="K7" s="5">
        <v>7</v>
      </c>
      <c r="L7" s="5">
        <v>10</v>
      </c>
      <c r="M7" s="5">
        <v>8</v>
      </c>
      <c r="N7" s="5">
        <v>4</v>
      </c>
      <c r="O7" s="5">
        <v>9</v>
      </c>
      <c r="P7" s="5">
        <v>6</v>
      </c>
      <c r="Q7" s="5">
        <v>4</v>
      </c>
      <c r="R7" s="5">
        <v>6</v>
      </c>
      <c r="S7" s="5">
        <v>0</v>
      </c>
      <c r="T7" s="5">
        <v>8</v>
      </c>
      <c r="U7" s="6">
        <f t="shared" ref="U7:W7" si="0">(C7+F7+I7+L7+O7+R7)</f>
        <v>53</v>
      </c>
      <c r="V7" s="6">
        <f t="shared" si="0"/>
        <v>36</v>
      </c>
      <c r="W7" s="6">
        <f t="shared" si="0"/>
        <v>28</v>
      </c>
      <c r="X7" s="7">
        <f t="shared" ref="X7:X90" si="1">(U7*100/53)</f>
        <v>100</v>
      </c>
      <c r="Y7" s="7">
        <f t="shared" ref="Y7:Y90" si="2">(V7*100/36)</f>
        <v>100</v>
      </c>
      <c r="Z7" s="7">
        <f t="shared" ref="Z7:Z90" si="3">(W7*100/28)</f>
        <v>100</v>
      </c>
    </row>
    <row r="8" spans="1:26" ht="14.25" customHeight="1">
      <c r="A8" s="8">
        <v>1</v>
      </c>
      <c r="B8" s="9" t="s">
        <v>17</v>
      </c>
      <c r="C8" s="10">
        <v>6</v>
      </c>
      <c r="D8" s="10">
        <v>5</v>
      </c>
      <c r="E8" s="10">
        <v>5</v>
      </c>
      <c r="F8" s="11">
        <v>10</v>
      </c>
      <c r="G8" s="12">
        <v>6</v>
      </c>
      <c r="H8" s="12">
        <v>0</v>
      </c>
      <c r="I8" s="13">
        <v>4</v>
      </c>
      <c r="J8" s="13">
        <v>5</v>
      </c>
      <c r="K8" s="13">
        <v>6</v>
      </c>
      <c r="L8" s="14">
        <v>6</v>
      </c>
      <c r="M8" s="14">
        <v>6</v>
      </c>
      <c r="N8" s="14">
        <v>3</v>
      </c>
      <c r="O8" s="10">
        <v>6</v>
      </c>
      <c r="P8" s="16">
        <v>4</v>
      </c>
      <c r="Q8" s="16">
        <v>1</v>
      </c>
      <c r="R8" s="17">
        <v>5</v>
      </c>
      <c r="S8" s="18"/>
      <c r="T8" s="17">
        <v>5</v>
      </c>
      <c r="U8" s="19">
        <f t="shared" ref="U8:W8" si="4">(C8+F8+I8+L8+O8+R8)</f>
        <v>37</v>
      </c>
      <c r="V8" s="19">
        <f t="shared" si="4"/>
        <v>26</v>
      </c>
      <c r="W8" s="19">
        <f t="shared" si="4"/>
        <v>20</v>
      </c>
      <c r="X8" s="7">
        <f t="shared" si="1"/>
        <v>69.811320754716988</v>
      </c>
      <c r="Y8" s="7">
        <f t="shared" si="2"/>
        <v>72.222222222222229</v>
      </c>
      <c r="Z8" s="7">
        <f t="shared" si="3"/>
        <v>71.428571428571431</v>
      </c>
    </row>
    <row r="9" spans="1:26" ht="14.25" customHeight="1">
      <c r="A9" s="8">
        <v>2</v>
      </c>
      <c r="B9" s="9" t="s">
        <v>18</v>
      </c>
      <c r="C9" s="10">
        <v>7</v>
      </c>
      <c r="D9" s="10">
        <v>5</v>
      </c>
      <c r="E9" s="10">
        <v>4</v>
      </c>
      <c r="F9" s="12">
        <v>9</v>
      </c>
      <c r="G9" s="11">
        <v>6</v>
      </c>
      <c r="H9" s="12">
        <v>0</v>
      </c>
      <c r="I9" s="13">
        <v>4</v>
      </c>
      <c r="J9" s="13">
        <v>5</v>
      </c>
      <c r="K9" s="13">
        <v>6</v>
      </c>
      <c r="L9" s="14">
        <v>4</v>
      </c>
      <c r="M9" s="14">
        <v>4</v>
      </c>
      <c r="N9" s="14">
        <v>3</v>
      </c>
      <c r="O9" s="10">
        <v>7</v>
      </c>
      <c r="P9" s="21">
        <v>4</v>
      </c>
      <c r="Q9" s="21">
        <v>1</v>
      </c>
      <c r="R9" s="17">
        <v>5</v>
      </c>
      <c r="S9" s="18"/>
      <c r="T9" s="17">
        <v>5</v>
      </c>
      <c r="U9" s="19">
        <f t="shared" ref="U9:W9" si="5">(C9+F9+I9+L9+O9+R9)</f>
        <v>36</v>
      </c>
      <c r="V9" s="19">
        <f t="shared" si="5"/>
        <v>24</v>
      </c>
      <c r="W9" s="19">
        <f t="shared" si="5"/>
        <v>19</v>
      </c>
      <c r="X9" s="7">
        <f t="shared" si="1"/>
        <v>67.924528301886795</v>
      </c>
      <c r="Y9" s="7">
        <f t="shared" si="2"/>
        <v>66.666666666666671</v>
      </c>
      <c r="Z9" s="7">
        <f t="shared" si="3"/>
        <v>67.857142857142861</v>
      </c>
    </row>
    <row r="10" spans="1:26" ht="14.25" customHeight="1">
      <c r="A10" s="8">
        <v>3</v>
      </c>
      <c r="B10" s="9" t="s">
        <v>19</v>
      </c>
      <c r="C10" s="10">
        <v>3</v>
      </c>
      <c r="D10" s="10">
        <v>2</v>
      </c>
      <c r="E10" s="10">
        <v>2</v>
      </c>
      <c r="F10" s="11">
        <v>7</v>
      </c>
      <c r="G10" s="11">
        <v>3</v>
      </c>
      <c r="H10" s="11">
        <v>0</v>
      </c>
      <c r="I10" s="13">
        <v>2</v>
      </c>
      <c r="J10" s="13">
        <v>2</v>
      </c>
      <c r="K10" s="13">
        <v>4</v>
      </c>
      <c r="L10" s="14">
        <v>3</v>
      </c>
      <c r="M10" s="14">
        <v>4</v>
      </c>
      <c r="N10" s="14">
        <v>1</v>
      </c>
      <c r="O10" s="10">
        <v>3</v>
      </c>
      <c r="P10" s="21">
        <v>3</v>
      </c>
      <c r="Q10" s="21">
        <v>0</v>
      </c>
      <c r="R10" s="17">
        <v>2</v>
      </c>
      <c r="S10" s="18"/>
      <c r="T10" s="17">
        <v>1</v>
      </c>
      <c r="U10" s="19">
        <f t="shared" ref="U10:W10" si="6">(C10+F10+I10+L10+O10+R10)</f>
        <v>20</v>
      </c>
      <c r="V10" s="19">
        <f t="shared" si="6"/>
        <v>14</v>
      </c>
      <c r="W10" s="19">
        <f t="shared" si="6"/>
        <v>8</v>
      </c>
      <c r="X10" s="7">
        <f t="shared" si="1"/>
        <v>37.735849056603776</v>
      </c>
      <c r="Y10" s="7">
        <f t="shared" si="2"/>
        <v>38.888888888888886</v>
      </c>
      <c r="Z10" s="7">
        <f t="shared" si="3"/>
        <v>28.571428571428573</v>
      </c>
    </row>
    <row r="11" spans="1:26" ht="14.25" customHeight="1">
      <c r="A11" s="8">
        <v>4</v>
      </c>
      <c r="B11" s="9" t="s">
        <v>20</v>
      </c>
      <c r="C11" s="10">
        <v>3</v>
      </c>
      <c r="D11" s="10">
        <v>5</v>
      </c>
      <c r="E11" s="10">
        <v>5</v>
      </c>
      <c r="F11" s="12">
        <v>9</v>
      </c>
      <c r="G11" s="12">
        <v>6</v>
      </c>
      <c r="H11" s="12">
        <v>0</v>
      </c>
      <c r="I11" s="13">
        <v>5</v>
      </c>
      <c r="J11" s="13">
        <v>4</v>
      </c>
      <c r="K11" s="13">
        <v>5</v>
      </c>
      <c r="L11" s="14">
        <v>6</v>
      </c>
      <c r="M11" s="14">
        <v>6</v>
      </c>
      <c r="N11" s="14">
        <v>4</v>
      </c>
      <c r="O11" s="10">
        <v>3</v>
      </c>
      <c r="P11" s="21">
        <v>5</v>
      </c>
      <c r="Q11" s="21">
        <v>1</v>
      </c>
      <c r="R11" s="17">
        <v>4</v>
      </c>
      <c r="S11" s="18"/>
      <c r="T11" s="17">
        <v>6</v>
      </c>
      <c r="U11" s="19">
        <f t="shared" ref="U11:W11" si="7">(C11+F11+I11+L11+O11+R11)</f>
        <v>30</v>
      </c>
      <c r="V11" s="19">
        <f t="shared" si="7"/>
        <v>26</v>
      </c>
      <c r="W11" s="19">
        <f t="shared" si="7"/>
        <v>21</v>
      </c>
      <c r="X11" s="7">
        <f t="shared" si="1"/>
        <v>56.60377358490566</v>
      </c>
      <c r="Y11" s="7">
        <f t="shared" si="2"/>
        <v>72.222222222222229</v>
      </c>
      <c r="Z11" s="7">
        <f t="shared" si="3"/>
        <v>75</v>
      </c>
    </row>
    <row r="12" spans="1:26" ht="14.25" customHeight="1">
      <c r="A12" s="8">
        <v>5</v>
      </c>
      <c r="B12" s="9" t="s">
        <v>21</v>
      </c>
      <c r="C12" s="10">
        <v>2</v>
      </c>
      <c r="D12" s="10">
        <v>5</v>
      </c>
      <c r="E12" s="10">
        <v>4</v>
      </c>
      <c r="F12" s="12">
        <v>9</v>
      </c>
      <c r="G12" s="11">
        <v>7</v>
      </c>
      <c r="H12" s="12">
        <v>0</v>
      </c>
      <c r="I12" s="13">
        <v>5</v>
      </c>
      <c r="J12" s="13">
        <v>4</v>
      </c>
      <c r="K12" s="13">
        <v>5</v>
      </c>
      <c r="L12" s="14">
        <v>6</v>
      </c>
      <c r="M12" s="14">
        <v>6</v>
      </c>
      <c r="N12" s="14">
        <v>3</v>
      </c>
      <c r="O12" s="10">
        <v>2</v>
      </c>
      <c r="P12" s="21">
        <v>4</v>
      </c>
      <c r="Q12" s="21">
        <v>0</v>
      </c>
      <c r="R12" s="17">
        <v>4</v>
      </c>
      <c r="S12" s="18"/>
      <c r="T12" s="17">
        <v>6</v>
      </c>
      <c r="U12" s="19">
        <f t="shared" ref="U12:W12" si="8">(C12+F12+I12+L12+O12+R12)</f>
        <v>28</v>
      </c>
      <c r="V12" s="19">
        <f t="shared" si="8"/>
        <v>26</v>
      </c>
      <c r="W12" s="19">
        <f t="shared" si="8"/>
        <v>18</v>
      </c>
      <c r="X12" s="7">
        <f t="shared" si="1"/>
        <v>52.830188679245282</v>
      </c>
      <c r="Y12" s="7">
        <f t="shared" si="2"/>
        <v>72.222222222222229</v>
      </c>
      <c r="Z12" s="7">
        <f t="shared" si="3"/>
        <v>64.285714285714292</v>
      </c>
    </row>
    <row r="13" spans="1:26" ht="14.25" customHeight="1">
      <c r="A13" s="8">
        <v>6</v>
      </c>
      <c r="B13" s="9" t="s">
        <v>22</v>
      </c>
      <c r="C13" s="10">
        <v>0</v>
      </c>
      <c r="D13" s="10">
        <v>0</v>
      </c>
      <c r="E13" s="10">
        <v>0</v>
      </c>
      <c r="F13" s="11">
        <v>2</v>
      </c>
      <c r="G13" s="11">
        <v>0</v>
      </c>
      <c r="H13" s="11">
        <v>0</v>
      </c>
      <c r="I13" s="13">
        <v>0</v>
      </c>
      <c r="J13" s="13">
        <v>0</v>
      </c>
      <c r="K13" s="13">
        <v>0</v>
      </c>
      <c r="L13" s="14">
        <v>0</v>
      </c>
      <c r="M13" s="14">
        <v>0</v>
      </c>
      <c r="N13" s="14">
        <v>1</v>
      </c>
      <c r="O13" s="10">
        <v>0</v>
      </c>
      <c r="P13" s="21">
        <v>1</v>
      </c>
      <c r="Q13" s="21">
        <v>0</v>
      </c>
      <c r="R13" s="17">
        <v>0</v>
      </c>
      <c r="S13" s="18"/>
      <c r="T13" s="17">
        <v>0</v>
      </c>
      <c r="U13" s="19">
        <f t="shared" ref="U13:W13" si="9">(C13+F13+I13+L13+O13+R13)</f>
        <v>2</v>
      </c>
      <c r="V13" s="19">
        <f t="shared" si="9"/>
        <v>1</v>
      </c>
      <c r="W13" s="19">
        <f t="shared" si="9"/>
        <v>1</v>
      </c>
      <c r="X13" s="7">
        <f t="shared" si="1"/>
        <v>3.7735849056603774</v>
      </c>
      <c r="Y13" s="7">
        <f t="shared" si="2"/>
        <v>2.7777777777777777</v>
      </c>
      <c r="Z13" s="7">
        <f t="shared" si="3"/>
        <v>3.5714285714285716</v>
      </c>
    </row>
    <row r="14" spans="1:26" ht="14.25" customHeight="1">
      <c r="A14" s="8">
        <v>7</v>
      </c>
      <c r="B14" s="9" t="s">
        <v>23</v>
      </c>
      <c r="C14" s="10">
        <v>7</v>
      </c>
      <c r="D14" s="10">
        <v>5</v>
      </c>
      <c r="E14" s="10">
        <v>5</v>
      </c>
      <c r="F14" s="12">
        <v>11</v>
      </c>
      <c r="G14" s="11">
        <v>5</v>
      </c>
      <c r="H14" s="12">
        <v>0</v>
      </c>
      <c r="I14" s="13">
        <v>4</v>
      </c>
      <c r="J14" s="13">
        <v>4</v>
      </c>
      <c r="K14" s="13">
        <v>5</v>
      </c>
      <c r="L14" s="14">
        <v>6</v>
      </c>
      <c r="M14" s="14">
        <v>6</v>
      </c>
      <c r="N14" s="14">
        <v>3</v>
      </c>
      <c r="O14" s="10">
        <v>7</v>
      </c>
      <c r="P14" s="21">
        <v>4</v>
      </c>
      <c r="Q14" s="21">
        <v>1</v>
      </c>
      <c r="R14" s="17">
        <v>4</v>
      </c>
      <c r="S14" s="18"/>
      <c r="T14" s="17">
        <v>5</v>
      </c>
      <c r="U14" s="19">
        <f t="shared" ref="U14:W14" si="10">(C14+F14+I14+L14+O14+R14)</f>
        <v>39</v>
      </c>
      <c r="V14" s="19">
        <f t="shared" si="10"/>
        <v>24</v>
      </c>
      <c r="W14" s="19">
        <f t="shared" si="10"/>
        <v>19</v>
      </c>
      <c r="X14" s="7">
        <f t="shared" si="1"/>
        <v>73.584905660377359</v>
      </c>
      <c r="Y14" s="7">
        <f t="shared" si="2"/>
        <v>66.666666666666671</v>
      </c>
      <c r="Z14" s="7">
        <f t="shared" si="3"/>
        <v>67.857142857142861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5</v>
      </c>
      <c r="E15" s="10">
        <v>5</v>
      </c>
      <c r="F15" s="11">
        <v>11</v>
      </c>
      <c r="G15" s="11">
        <v>4</v>
      </c>
      <c r="H15" s="11">
        <v>0</v>
      </c>
      <c r="I15" s="13">
        <v>4</v>
      </c>
      <c r="J15" s="13">
        <v>5</v>
      </c>
      <c r="K15" s="13">
        <v>7</v>
      </c>
      <c r="L15" s="14">
        <v>7</v>
      </c>
      <c r="M15" s="14">
        <v>8</v>
      </c>
      <c r="N15" s="14">
        <v>3</v>
      </c>
      <c r="O15" s="10">
        <v>6</v>
      </c>
      <c r="P15" s="21">
        <v>5</v>
      </c>
      <c r="Q15" s="21">
        <v>0</v>
      </c>
      <c r="R15" s="17">
        <v>5</v>
      </c>
      <c r="S15" s="18"/>
      <c r="T15" s="17">
        <v>4</v>
      </c>
      <c r="U15" s="19">
        <f t="shared" ref="U15:W15" si="11">(C15+F15+I15+L15+O15+R15)</f>
        <v>39</v>
      </c>
      <c r="V15" s="19">
        <f t="shared" si="11"/>
        <v>27</v>
      </c>
      <c r="W15" s="19">
        <f t="shared" si="11"/>
        <v>19</v>
      </c>
      <c r="X15" s="7">
        <f t="shared" si="1"/>
        <v>73.584905660377359</v>
      </c>
      <c r="Y15" s="7">
        <f t="shared" si="2"/>
        <v>75</v>
      </c>
      <c r="Z15" s="7">
        <f t="shared" si="3"/>
        <v>67.857142857142861</v>
      </c>
    </row>
    <row r="16" spans="1:26" ht="14.25" customHeight="1">
      <c r="A16" s="8">
        <v>9</v>
      </c>
      <c r="B16" s="9" t="s">
        <v>25</v>
      </c>
      <c r="C16" s="10">
        <v>6</v>
      </c>
      <c r="D16" s="10">
        <v>5</v>
      </c>
      <c r="E16" s="10">
        <v>5</v>
      </c>
      <c r="F16" s="11">
        <v>12</v>
      </c>
      <c r="G16" s="11">
        <v>4</v>
      </c>
      <c r="H16" s="11">
        <v>0</v>
      </c>
      <c r="I16" s="13">
        <v>5</v>
      </c>
      <c r="J16" s="13">
        <v>5</v>
      </c>
      <c r="K16" s="13">
        <v>7</v>
      </c>
      <c r="L16" s="14">
        <v>7</v>
      </c>
      <c r="M16" s="14">
        <v>8</v>
      </c>
      <c r="N16" s="14">
        <v>2</v>
      </c>
      <c r="O16" s="10">
        <v>6</v>
      </c>
      <c r="P16" s="21">
        <v>2</v>
      </c>
      <c r="Q16" s="21">
        <v>1</v>
      </c>
      <c r="R16" s="17">
        <v>5</v>
      </c>
      <c r="S16" s="18"/>
      <c r="T16" s="17">
        <v>5</v>
      </c>
      <c r="U16" s="19">
        <f t="shared" ref="U16:W16" si="12">(C16+F16+I16+L16+O16+R16)</f>
        <v>41</v>
      </c>
      <c r="V16" s="19">
        <f t="shared" si="12"/>
        <v>24</v>
      </c>
      <c r="W16" s="19">
        <f t="shared" si="12"/>
        <v>20</v>
      </c>
      <c r="X16" s="7">
        <f t="shared" si="1"/>
        <v>77.35849056603773</v>
      </c>
      <c r="Y16" s="7">
        <f t="shared" si="2"/>
        <v>66.666666666666671</v>
      </c>
      <c r="Z16" s="7">
        <f t="shared" si="3"/>
        <v>71.428571428571431</v>
      </c>
    </row>
    <row r="17" spans="1:26" ht="14.25" customHeight="1">
      <c r="A17" s="8">
        <v>10</v>
      </c>
      <c r="B17" s="9" t="s">
        <v>26</v>
      </c>
      <c r="C17" s="10">
        <v>1</v>
      </c>
      <c r="D17" s="10">
        <v>1</v>
      </c>
      <c r="E17" s="10">
        <v>2</v>
      </c>
      <c r="F17" s="11">
        <v>4</v>
      </c>
      <c r="G17" s="11">
        <v>1</v>
      </c>
      <c r="H17" s="11">
        <v>0</v>
      </c>
      <c r="I17" s="13">
        <v>1</v>
      </c>
      <c r="J17" s="13">
        <v>1</v>
      </c>
      <c r="K17" s="13">
        <v>1</v>
      </c>
      <c r="L17" s="14">
        <v>2</v>
      </c>
      <c r="M17" s="14">
        <v>2</v>
      </c>
      <c r="N17" s="14">
        <v>2</v>
      </c>
      <c r="O17" s="10">
        <v>1</v>
      </c>
      <c r="P17" s="21">
        <v>2</v>
      </c>
      <c r="Q17" s="21">
        <v>0</v>
      </c>
      <c r="R17" s="17">
        <v>1</v>
      </c>
      <c r="S17" s="18"/>
      <c r="T17" s="17">
        <v>1</v>
      </c>
      <c r="U17" s="19">
        <f t="shared" ref="U17:W17" si="13">(C17+F17+I17+L17+O17+R17)</f>
        <v>10</v>
      </c>
      <c r="V17" s="19">
        <f t="shared" si="13"/>
        <v>7</v>
      </c>
      <c r="W17" s="19">
        <f t="shared" si="13"/>
        <v>6</v>
      </c>
      <c r="X17" s="7">
        <f t="shared" si="1"/>
        <v>18.867924528301888</v>
      </c>
      <c r="Y17" s="7">
        <f t="shared" si="2"/>
        <v>19.444444444444443</v>
      </c>
      <c r="Z17" s="7">
        <f t="shared" si="3"/>
        <v>21.428571428571427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5</v>
      </c>
      <c r="E18" s="10">
        <v>4</v>
      </c>
      <c r="F18" s="11">
        <v>12</v>
      </c>
      <c r="G18" s="11">
        <v>7</v>
      </c>
      <c r="H18" s="11">
        <v>0</v>
      </c>
      <c r="I18" s="13">
        <v>5</v>
      </c>
      <c r="J18" s="13">
        <v>5</v>
      </c>
      <c r="K18" s="13">
        <v>7</v>
      </c>
      <c r="L18" s="14">
        <v>7</v>
      </c>
      <c r="M18" s="14">
        <v>8</v>
      </c>
      <c r="N18" s="14">
        <v>3</v>
      </c>
      <c r="O18" s="10">
        <v>7</v>
      </c>
      <c r="P18" s="21">
        <v>5</v>
      </c>
      <c r="Q18" s="21">
        <v>0</v>
      </c>
      <c r="R18" s="17">
        <v>5</v>
      </c>
      <c r="S18" s="18"/>
      <c r="T18" s="17">
        <v>6</v>
      </c>
      <c r="U18" s="19">
        <f t="shared" ref="U18:W18" si="14">(C18+F18+I18+L18+O18+R18)</f>
        <v>43</v>
      </c>
      <c r="V18" s="19">
        <f t="shared" si="14"/>
        <v>30</v>
      </c>
      <c r="W18" s="19">
        <f t="shared" si="14"/>
        <v>20</v>
      </c>
      <c r="X18" s="7">
        <f t="shared" si="1"/>
        <v>81.132075471698116</v>
      </c>
      <c r="Y18" s="7">
        <f t="shared" si="2"/>
        <v>83.333333333333329</v>
      </c>
      <c r="Z18" s="7">
        <f t="shared" si="3"/>
        <v>71.428571428571431</v>
      </c>
    </row>
    <row r="19" spans="1:26" ht="14.25" customHeight="1">
      <c r="A19" s="8">
        <v>12</v>
      </c>
      <c r="B19" s="9" t="s">
        <v>28</v>
      </c>
      <c r="C19" s="10">
        <v>1</v>
      </c>
      <c r="D19" s="10">
        <v>2</v>
      </c>
      <c r="E19" s="10">
        <v>2</v>
      </c>
      <c r="F19" s="11">
        <v>4</v>
      </c>
      <c r="G19" s="11">
        <v>0</v>
      </c>
      <c r="H19" s="11">
        <v>0</v>
      </c>
      <c r="I19" s="13">
        <v>0</v>
      </c>
      <c r="J19" s="13">
        <v>1</v>
      </c>
      <c r="K19" s="13">
        <v>1</v>
      </c>
      <c r="L19" s="14">
        <v>3</v>
      </c>
      <c r="M19" s="14">
        <v>2</v>
      </c>
      <c r="N19" s="14">
        <v>1</v>
      </c>
      <c r="O19" s="10">
        <v>1</v>
      </c>
      <c r="P19" s="21">
        <v>1</v>
      </c>
      <c r="Q19" s="21">
        <v>0</v>
      </c>
      <c r="R19" s="17">
        <v>1</v>
      </c>
      <c r="S19" s="18"/>
      <c r="T19" s="17">
        <v>1</v>
      </c>
      <c r="U19" s="19">
        <f t="shared" ref="U19:W19" si="15">(C19+F19+I19+L19+O19+R19)</f>
        <v>10</v>
      </c>
      <c r="V19" s="19">
        <f t="shared" si="15"/>
        <v>6</v>
      </c>
      <c r="W19" s="19">
        <f t="shared" si="15"/>
        <v>5</v>
      </c>
      <c r="X19" s="7">
        <f t="shared" si="1"/>
        <v>18.867924528301888</v>
      </c>
      <c r="Y19" s="7">
        <f t="shared" si="2"/>
        <v>16.666666666666668</v>
      </c>
      <c r="Z19" s="7">
        <f t="shared" si="3"/>
        <v>17.857142857142858</v>
      </c>
    </row>
    <row r="20" spans="1:26" ht="14.25" customHeight="1">
      <c r="A20" s="8">
        <v>13</v>
      </c>
      <c r="B20" s="9" t="s">
        <v>29</v>
      </c>
      <c r="C20" s="10">
        <v>7</v>
      </c>
      <c r="D20" s="10">
        <v>5</v>
      </c>
      <c r="E20" s="10">
        <v>4</v>
      </c>
      <c r="F20" s="11">
        <v>11</v>
      </c>
      <c r="G20" s="11">
        <v>7</v>
      </c>
      <c r="H20" s="11">
        <v>0</v>
      </c>
      <c r="I20" s="13">
        <v>5</v>
      </c>
      <c r="J20" s="13">
        <v>5</v>
      </c>
      <c r="K20" s="13">
        <v>7</v>
      </c>
      <c r="L20" s="14">
        <v>6</v>
      </c>
      <c r="M20" s="14">
        <v>8</v>
      </c>
      <c r="N20" s="14">
        <v>3</v>
      </c>
      <c r="O20" s="10">
        <v>7</v>
      </c>
      <c r="P20" s="21">
        <v>5</v>
      </c>
      <c r="Q20" s="21">
        <v>1</v>
      </c>
      <c r="R20" s="17">
        <v>5</v>
      </c>
      <c r="S20" s="18"/>
      <c r="T20" s="17">
        <v>6</v>
      </c>
      <c r="U20" s="19">
        <f t="shared" ref="U20:W20" si="16">(C20+F20+I20+L20+O20+R20)</f>
        <v>41</v>
      </c>
      <c r="V20" s="19">
        <f t="shared" si="16"/>
        <v>30</v>
      </c>
      <c r="W20" s="19">
        <f t="shared" si="16"/>
        <v>21</v>
      </c>
      <c r="X20" s="7">
        <f t="shared" si="1"/>
        <v>77.35849056603773</v>
      </c>
      <c r="Y20" s="7">
        <f t="shared" si="2"/>
        <v>83.333333333333329</v>
      </c>
      <c r="Z20" s="7">
        <f t="shared" si="3"/>
        <v>75</v>
      </c>
    </row>
    <row r="21" spans="1:26" ht="14.25" customHeight="1">
      <c r="A21" s="8">
        <v>14</v>
      </c>
      <c r="B21" s="9" t="s">
        <v>30</v>
      </c>
      <c r="C21" s="10">
        <v>3</v>
      </c>
      <c r="D21" s="10">
        <v>2</v>
      </c>
      <c r="E21" s="10">
        <v>2</v>
      </c>
      <c r="F21" s="12">
        <v>6</v>
      </c>
      <c r="G21" s="12">
        <v>2</v>
      </c>
      <c r="H21" s="12">
        <v>0</v>
      </c>
      <c r="I21" s="13">
        <v>2</v>
      </c>
      <c r="J21" s="13">
        <v>1</v>
      </c>
      <c r="K21" s="13">
        <v>2</v>
      </c>
      <c r="L21" s="14">
        <v>3</v>
      </c>
      <c r="M21" s="14">
        <v>2</v>
      </c>
      <c r="N21" s="14">
        <v>2</v>
      </c>
      <c r="O21" s="10">
        <v>3</v>
      </c>
      <c r="P21" s="21">
        <v>2</v>
      </c>
      <c r="Q21" s="21">
        <v>1</v>
      </c>
      <c r="R21" s="17">
        <v>1</v>
      </c>
      <c r="S21" s="18"/>
      <c r="T21" s="17">
        <v>3</v>
      </c>
      <c r="U21" s="19">
        <f t="shared" ref="U21:W21" si="17">(C21+F21+I21+L21+O21+R21)</f>
        <v>18</v>
      </c>
      <c r="V21" s="19">
        <f t="shared" si="17"/>
        <v>9</v>
      </c>
      <c r="W21" s="19">
        <f t="shared" si="17"/>
        <v>10</v>
      </c>
      <c r="X21" s="7">
        <f t="shared" si="1"/>
        <v>33.962264150943398</v>
      </c>
      <c r="Y21" s="7">
        <f t="shared" si="2"/>
        <v>25</v>
      </c>
      <c r="Z21" s="7">
        <f t="shared" si="3"/>
        <v>35.714285714285715</v>
      </c>
    </row>
    <row r="22" spans="1:26" ht="14.25" customHeight="1">
      <c r="A22" s="8">
        <v>15</v>
      </c>
      <c r="B22" s="9" t="s">
        <v>31</v>
      </c>
      <c r="C22" s="10">
        <v>2</v>
      </c>
      <c r="D22" s="10">
        <v>2</v>
      </c>
      <c r="E22" s="10">
        <v>2</v>
      </c>
      <c r="F22" s="12">
        <v>6</v>
      </c>
      <c r="G22" s="12">
        <v>1</v>
      </c>
      <c r="H22" s="12">
        <v>0</v>
      </c>
      <c r="I22" s="13">
        <v>1</v>
      </c>
      <c r="J22" s="13">
        <v>1</v>
      </c>
      <c r="K22" s="13">
        <v>2</v>
      </c>
      <c r="L22" s="14">
        <v>3</v>
      </c>
      <c r="M22" s="14">
        <v>2</v>
      </c>
      <c r="N22" s="14">
        <v>2</v>
      </c>
      <c r="O22" s="10">
        <v>2</v>
      </c>
      <c r="P22" s="21">
        <v>3</v>
      </c>
      <c r="Q22" s="21">
        <v>1</v>
      </c>
      <c r="R22" s="17">
        <v>1</v>
      </c>
      <c r="S22" s="18"/>
      <c r="T22" s="17">
        <v>3</v>
      </c>
      <c r="U22" s="19">
        <f t="shared" ref="U22:W22" si="18">(C22+F22+I22+L22+O22+R22)</f>
        <v>15</v>
      </c>
      <c r="V22" s="19">
        <f t="shared" si="18"/>
        <v>9</v>
      </c>
      <c r="W22" s="19">
        <f t="shared" si="18"/>
        <v>10</v>
      </c>
      <c r="X22" s="7">
        <f t="shared" si="1"/>
        <v>28.30188679245283</v>
      </c>
      <c r="Y22" s="7">
        <f t="shared" si="2"/>
        <v>25</v>
      </c>
      <c r="Z22" s="7">
        <f t="shared" si="3"/>
        <v>35.714285714285715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4</v>
      </c>
      <c r="E23" s="22">
        <v>4</v>
      </c>
      <c r="F23" s="12">
        <v>12</v>
      </c>
      <c r="G23" s="12">
        <v>6</v>
      </c>
      <c r="H23" s="12">
        <v>0</v>
      </c>
      <c r="I23" s="23">
        <v>4</v>
      </c>
      <c r="J23" s="23">
        <v>4</v>
      </c>
      <c r="K23" s="13">
        <v>6</v>
      </c>
      <c r="L23" s="24">
        <v>6</v>
      </c>
      <c r="M23" s="24">
        <v>8</v>
      </c>
      <c r="N23" s="24">
        <v>2</v>
      </c>
      <c r="O23" s="22">
        <v>7</v>
      </c>
      <c r="P23" s="26">
        <v>3</v>
      </c>
      <c r="Q23" s="26">
        <v>1</v>
      </c>
      <c r="R23" s="27">
        <v>4</v>
      </c>
      <c r="S23" s="18"/>
      <c r="T23" s="27">
        <v>5</v>
      </c>
      <c r="U23" s="19">
        <f t="shared" ref="U23:W23" si="19">(C23+F23+I23+L23+O23+R23)</f>
        <v>40</v>
      </c>
      <c r="V23" s="19">
        <f t="shared" si="19"/>
        <v>25</v>
      </c>
      <c r="W23" s="19">
        <f t="shared" si="19"/>
        <v>18</v>
      </c>
      <c r="X23" s="7">
        <f t="shared" si="1"/>
        <v>75.471698113207552</v>
      </c>
      <c r="Y23" s="7">
        <f t="shared" si="2"/>
        <v>69.444444444444443</v>
      </c>
      <c r="Z23" s="7">
        <f t="shared" si="3"/>
        <v>64.285714285714292</v>
      </c>
    </row>
    <row r="24" spans="1:26" ht="14.25" customHeight="1">
      <c r="A24" s="8">
        <v>17</v>
      </c>
      <c r="B24" s="9" t="s">
        <v>33</v>
      </c>
      <c r="C24" s="10">
        <v>1</v>
      </c>
      <c r="D24" s="10">
        <v>2</v>
      </c>
      <c r="E24" s="10">
        <v>2</v>
      </c>
      <c r="F24" s="11">
        <v>5</v>
      </c>
      <c r="G24" s="11">
        <v>1</v>
      </c>
      <c r="H24" s="11">
        <v>0</v>
      </c>
      <c r="I24" s="13">
        <v>1</v>
      </c>
      <c r="J24" s="13">
        <v>1</v>
      </c>
      <c r="K24" s="13">
        <v>1</v>
      </c>
      <c r="L24" s="14">
        <v>3</v>
      </c>
      <c r="M24" s="14">
        <v>2</v>
      </c>
      <c r="N24" s="14">
        <v>2</v>
      </c>
      <c r="O24" s="10">
        <v>1</v>
      </c>
      <c r="P24" s="21">
        <v>2</v>
      </c>
      <c r="Q24" s="21">
        <v>1</v>
      </c>
      <c r="R24" s="17">
        <v>1</v>
      </c>
      <c r="S24" s="18"/>
      <c r="T24" s="17">
        <v>2</v>
      </c>
      <c r="U24" s="19">
        <f t="shared" ref="U24:W24" si="20">(C24+F24+I24+L24+O24+R24)</f>
        <v>12</v>
      </c>
      <c r="V24" s="19">
        <f t="shared" si="20"/>
        <v>8</v>
      </c>
      <c r="W24" s="19">
        <f t="shared" si="20"/>
        <v>8</v>
      </c>
      <c r="X24" s="7">
        <f t="shared" si="1"/>
        <v>22.641509433962263</v>
      </c>
      <c r="Y24" s="7">
        <f t="shared" si="2"/>
        <v>22.222222222222221</v>
      </c>
      <c r="Z24" s="7">
        <f t="shared" si="3"/>
        <v>28.571428571428573</v>
      </c>
    </row>
    <row r="25" spans="1:26" ht="14.25" customHeight="1">
      <c r="A25" s="8">
        <v>18</v>
      </c>
      <c r="B25" s="9" t="s">
        <v>34</v>
      </c>
      <c r="C25" s="10">
        <v>7</v>
      </c>
      <c r="D25" s="10">
        <v>3</v>
      </c>
      <c r="E25" s="10">
        <v>3</v>
      </c>
      <c r="F25" s="11">
        <v>8</v>
      </c>
      <c r="G25" s="11">
        <v>6</v>
      </c>
      <c r="H25" s="11">
        <v>0</v>
      </c>
      <c r="I25" s="13">
        <v>4</v>
      </c>
      <c r="J25" s="13">
        <v>3</v>
      </c>
      <c r="K25" s="13">
        <v>7</v>
      </c>
      <c r="L25" s="14">
        <v>4</v>
      </c>
      <c r="M25" s="14">
        <v>6</v>
      </c>
      <c r="N25" s="14">
        <v>3</v>
      </c>
      <c r="O25" s="10">
        <v>7</v>
      </c>
      <c r="P25" s="21">
        <v>4</v>
      </c>
      <c r="Q25" s="21">
        <v>1</v>
      </c>
      <c r="R25" s="17">
        <v>3</v>
      </c>
      <c r="S25" s="18"/>
      <c r="T25" s="17">
        <v>5</v>
      </c>
      <c r="U25" s="19">
        <f t="shared" ref="U25:W25" si="21">(C25+F25+I25+L25+O25+R25)</f>
        <v>33</v>
      </c>
      <c r="V25" s="19">
        <f t="shared" si="21"/>
        <v>22</v>
      </c>
      <c r="W25" s="19">
        <f t="shared" si="21"/>
        <v>19</v>
      </c>
      <c r="X25" s="7">
        <f t="shared" si="1"/>
        <v>62.264150943396224</v>
      </c>
      <c r="Y25" s="7">
        <f t="shared" si="2"/>
        <v>61.111111111111114</v>
      </c>
      <c r="Z25" s="7">
        <f t="shared" si="3"/>
        <v>67.857142857142861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5</v>
      </c>
      <c r="E26" s="22">
        <v>5</v>
      </c>
      <c r="F26" s="11">
        <v>11</v>
      </c>
      <c r="G26" s="12">
        <v>6</v>
      </c>
      <c r="H26" s="12">
        <v>0</v>
      </c>
      <c r="I26" s="13">
        <v>4</v>
      </c>
      <c r="J26" s="13">
        <v>5</v>
      </c>
      <c r="K26" s="13">
        <v>7</v>
      </c>
      <c r="L26" s="14">
        <v>7</v>
      </c>
      <c r="M26" s="14">
        <v>6</v>
      </c>
      <c r="N26" s="14">
        <v>3</v>
      </c>
      <c r="O26" s="10">
        <v>7</v>
      </c>
      <c r="P26" s="21">
        <v>5</v>
      </c>
      <c r="Q26" s="21">
        <v>0</v>
      </c>
      <c r="R26" s="17">
        <v>5</v>
      </c>
      <c r="S26" s="18"/>
      <c r="T26" s="17">
        <v>5</v>
      </c>
      <c r="U26" s="19">
        <f t="shared" ref="U26:W26" si="22">(C26+F26+I26+L26+O26+R26)</f>
        <v>41</v>
      </c>
      <c r="V26" s="19">
        <f t="shared" si="22"/>
        <v>27</v>
      </c>
      <c r="W26" s="19">
        <f t="shared" si="22"/>
        <v>20</v>
      </c>
      <c r="X26" s="7">
        <f t="shared" si="1"/>
        <v>77.35849056603773</v>
      </c>
      <c r="Y26" s="7">
        <f t="shared" si="2"/>
        <v>75</v>
      </c>
      <c r="Z26" s="7">
        <f t="shared" si="3"/>
        <v>71.428571428571431</v>
      </c>
    </row>
    <row r="27" spans="1:26" ht="14.25" customHeight="1">
      <c r="A27" s="8">
        <v>20</v>
      </c>
      <c r="B27" s="9" t="s">
        <v>36</v>
      </c>
      <c r="C27" s="22">
        <v>3</v>
      </c>
      <c r="D27" s="22">
        <v>5</v>
      </c>
      <c r="E27" s="22">
        <v>4</v>
      </c>
      <c r="F27" s="12">
        <v>10</v>
      </c>
      <c r="G27" s="12">
        <v>5</v>
      </c>
      <c r="H27" s="12">
        <v>0</v>
      </c>
      <c r="I27" s="13">
        <v>4</v>
      </c>
      <c r="J27" s="13">
        <v>4</v>
      </c>
      <c r="K27" s="13">
        <v>5</v>
      </c>
      <c r="L27" s="14">
        <v>5</v>
      </c>
      <c r="M27" s="14">
        <v>6</v>
      </c>
      <c r="N27" s="14">
        <v>2</v>
      </c>
      <c r="O27" s="22">
        <v>3</v>
      </c>
      <c r="P27" s="21">
        <v>2</v>
      </c>
      <c r="Q27" s="21">
        <v>1</v>
      </c>
      <c r="R27" s="17">
        <v>4</v>
      </c>
      <c r="S27" s="18"/>
      <c r="T27" s="17">
        <v>5</v>
      </c>
      <c r="U27" s="19">
        <f t="shared" ref="U27:W27" si="23">(C27+F27+I27+L27+O27+R27)</f>
        <v>29</v>
      </c>
      <c r="V27" s="19">
        <f t="shared" si="23"/>
        <v>22</v>
      </c>
      <c r="W27" s="19">
        <f t="shared" si="23"/>
        <v>17</v>
      </c>
      <c r="X27" s="7">
        <f t="shared" si="1"/>
        <v>54.716981132075475</v>
      </c>
      <c r="Y27" s="7">
        <f t="shared" si="2"/>
        <v>61.111111111111114</v>
      </c>
      <c r="Z27" s="7">
        <f t="shared" si="3"/>
        <v>60.714285714285715</v>
      </c>
    </row>
    <row r="28" spans="1:26" ht="14.25" customHeight="1">
      <c r="A28" s="8">
        <v>21</v>
      </c>
      <c r="B28" s="9" t="s">
        <v>37</v>
      </c>
      <c r="C28" s="10">
        <v>6</v>
      </c>
      <c r="D28" s="10">
        <v>1</v>
      </c>
      <c r="E28" s="10">
        <v>2</v>
      </c>
      <c r="F28" s="11">
        <v>7</v>
      </c>
      <c r="G28" s="11">
        <v>2</v>
      </c>
      <c r="H28" s="11">
        <v>0</v>
      </c>
      <c r="I28" s="13">
        <v>2</v>
      </c>
      <c r="J28" s="13">
        <v>0</v>
      </c>
      <c r="K28" s="13">
        <v>2</v>
      </c>
      <c r="L28" s="14">
        <v>3</v>
      </c>
      <c r="M28" s="14">
        <v>4</v>
      </c>
      <c r="N28" s="14">
        <v>3</v>
      </c>
      <c r="O28" s="10">
        <v>6</v>
      </c>
      <c r="P28" s="21">
        <v>3</v>
      </c>
      <c r="Q28" s="21">
        <v>1</v>
      </c>
      <c r="R28" s="17">
        <v>0</v>
      </c>
      <c r="S28" s="18"/>
      <c r="T28" s="17">
        <v>3</v>
      </c>
      <c r="U28" s="19">
        <f t="shared" ref="U28:W28" si="24">(C28+F28+I28+L28+O28+R28)</f>
        <v>24</v>
      </c>
      <c r="V28" s="19">
        <f t="shared" si="24"/>
        <v>10</v>
      </c>
      <c r="W28" s="19">
        <f t="shared" si="24"/>
        <v>11</v>
      </c>
      <c r="X28" s="7">
        <f t="shared" si="1"/>
        <v>45.283018867924525</v>
      </c>
      <c r="Y28" s="7">
        <f t="shared" si="2"/>
        <v>27.777777777777779</v>
      </c>
      <c r="Z28" s="7">
        <f t="shared" si="3"/>
        <v>39.285714285714285</v>
      </c>
    </row>
    <row r="29" spans="1:26" ht="14.25" customHeight="1">
      <c r="A29" s="8">
        <v>22</v>
      </c>
      <c r="B29" s="9" t="s">
        <v>38</v>
      </c>
      <c r="C29" s="22">
        <v>1</v>
      </c>
      <c r="D29" s="22">
        <v>2</v>
      </c>
      <c r="E29" s="22">
        <v>3</v>
      </c>
      <c r="F29" s="12">
        <v>10</v>
      </c>
      <c r="G29" s="12">
        <v>6</v>
      </c>
      <c r="H29" s="11">
        <v>0</v>
      </c>
      <c r="I29" s="13">
        <v>4</v>
      </c>
      <c r="J29" s="13">
        <v>3</v>
      </c>
      <c r="K29" s="13">
        <v>7</v>
      </c>
      <c r="L29" s="14">
        <v>5</v>
      </c>
      <c r="M29" s="14">
        <v>8</v>
      </c>
      <c r="N29" s="14">
        <v>2</v>
      </c>
      <c r="O29" s="22">
        <v>1</v>
      </c>
      <c r="P29" s="21">
        <v>4</v>
      </c>
      <c r="Q29" s="21">
        <v>0</v>
      </c>
      <c r="R29" s="17">
        <v>2</v>
      </c>
      <c r="S29" s="18"/>
      <c r="T29" s="17">
        <v>4</v>
      </c>
      <c r="U29" s="19">
        <f t="shared" ref="U29:W29" si="25">(C29+F29+I29+L29+O29+R29)</f>
        <v>23</v>
      </c>
      <c r="V29" s="19">
        <f t="shared" si="25"/>
        <v>23</v>
      </c>
      <c r="W29" s="19">
        <f t="shared" si="25"/>
        <v>16</v>
      </c>
      <c r="X29" s="7">
        <f t="shared" si="1"/>
        <v>43.39622641509434</v>
      </c>
      <c r="Y29" s="7">
        <f t="shared" si="2"/>
        <v>63.888888888888886</v>
      </c>
      <c r="Z29" s="7">
        <f t="shared" si="3"/>
        <v>57.142857142857146</v>
      </c>
    </row>
    <row r="30" spans="1:26" ht="14.25" customHeight="1">
      <c r="A30" s="8">
        <v>23</v>
      </c>
      <c r="B30" s="9" t="s">
        <v>39</v>
      </c>
      <c r="C30" s="10">
        <v>7</v>
      </c>
      <c r="D30" s="22">
        <v>1</v>
      </c>
      <c r="E30" s="22">
        <v>2</v>
      </c>
      <c r="F30" s="11">
        <v>6</v>
      </c>
      <c r="G30" s="12">
        <v>0</v>
      </c>
      <c r="H30" s="11">
        <v>0</v>
      </c>
      <c r="I30" s="13">
        <v>0</v>
      </c>
      <c r="J30" s="13">
        <v>0</v>
      </c>
      <c r="K30" s="13">
        <v>2</v>
      </c>
      <c r="L30" s="14">
        <v>2</v>
      </c>
      <c r="M30" s="14">
        <v>4</v>
      </c>
      <c r="N30" s="14">
        <v>1</v>
      </c>
      <c r="O30" s="10">
        <v>7</v>
      </c>
      <c r="P30" s="21">
        <v>1</v>
      </c>
      <c r="Q30" s="21">
        <v>0</v>
      </c>
      <c r="R30" s="17">
        <v>0</v>
      </c>
      <c r="S30" s="18"/>
      <c r="T30" s="17">
        <v>1</v>
      </c>
      <c r="U30" s="19">
        <f t="shared" ref="U30:W30" si="26">(C30+F30+I30+L30+O30+R30)</f>
        <v>22</v>
      </c>
      <c r="V30" s="19">
        <f t="shared" si="26"/>
        <v>6</v>
      </c>
      <c r="W30" s="19">
        <f t="shared" si="26"/>
        <v>6</v>
      </c>
      <c r="X30" s="7">
        <f t="shared" si="1"/>
        <v>41.509433962264154</v>
      </c>
      <c r="Y30" s="7">
        <f t="shared" si="2"/>
        <v>16.666666666666668</v>
      </c>
      <c r="Z30" s="7">
        <f t="shared" si="3"/>
        <v>21.428571428571427</v>
      </c>
    </row>
    <row r="31" spans="1:26" ht="14.25" customHeight="1">
      <c r="A31" s="8">
        <v>24</v>
      </c>
      <c r="B31" s="9" t="s">
        <v>40</v>
      </c>
      <c r="C31" s="10">
        <v>6</v>
      </c>
      <c r="D31" s="10">
        <v>5</v>
      </c>
      <c r="E31" s="10">
        <v>5</v>
      </c>
      <c r="F31" s="11">
        <v>13</v>
      </c>
      <c r="G31" s="11">
        <v>7</v>
      </c>
      <c r="H31" s="11">
        <v>0</v>
      </c>
      <c r="I31" s="13">
        <v>5</v>
      </c>
      <c r="J31" s="13">
        <v>5</v>
      </c>
      <c r="K31" s="13">
        <v>7</v>
      </c>
      <c r="L31" s="14">
        <v>7</v>
      </c>
      <c r="M31" s="14">
        <v>8</v>
      </c>
      <c r="N31" s="14">
        <v>4</v>
      </c>
      <c r="O31" s="10">
        <v>6</v>
      </c>
      <c r="P31" s="21">
        <v>5</v>
      </c>
      <c r="Q31" s="21">
        <v>1</v>
      </c>
      <c r="R31" s="17">
        <v>5</v>
      </c>
      <c r="S31" s="18"/>
      <c r="T31" s="17">
        <v>6</v>
      </c>
      <c r="U31" s="19">
        <f t="shared" ref="U31:W31" si="27">(C31+F31+I31+L31+O31+R31)</f>
        <v>42</v>
      </c>
      <c r="V31" s="19">
        <f t="shared" si="27"/>
        <v>30</v>
      </c>
      <c r="W31" s="19">
        <f t="shared" si="27"/>
        <v>23</v>
      </c>
      <c r="X31" s="7">
        <f t="shared" si="1"/>
        <v>79.245283018867923</v>
      </c>
      <c r="Y31" s="7">
        <f t="shared" si="2"/>
        <v>83.333333333333329</v>
      </c>
      <c r="Z31" s="7">
        <f t="shared" si="3"/>
        <v>82.142857142857139</v>
      </c>
    </row>
    <row r="32" spans="1:26" ht="14.25" customHeight="1">
      <c r="A32" s="8">
        <v>25</v>
      </c>
      <c r="B32" s="9" t="s">
        <v>41</v>
      </c>
      <c r="C32" s="22">
        <v>7</v>
      </c>
      <c r="D32" s="22">
        <v>5</v>
      </c>
      <c r="E32" s="22">
        <v>5</v>
      </c>
      <c r="F32" s="12">
        <v>9</v>
      </c>
      <c r="G32" s="11">
        <v>6</v>
      </c>
      <c r="H32" s="12">
        <v>0</v>
      </c>
      <c r="I32" s="13">
        <v>3</v>
      </c>
      <c r="J32" s="13">
        <v>5</v>
      </c>
      <c r="K32" s="13">
        <v>6</v>
      </c>
      <c r="L32" s="14">
        <v>7</v>
      </c>
      <c r="M32" s="14">
        <v>8</v>
      </c>
      <c r="N32" s="14">
        <v>3</v>
      </c>
      <c r="O32" s="22">
        <v>7</v>
      </c>
      <c r="P32" s="21">
        <v>3</v>
      </c>
      <c r="Q32" s="21">
        <v>1</v>
      </c>
      <c r="R32" s="17">
        <v>5</v>
      </c>
      <c r="S32" s="18"/>
      <c r="T32" s="17">
        <v>5</v>
      </c>
      <c r="U32" s="19">
        <f t="shared" ref="U32:W32" si="28">(C32+F32+I32+L32+O32+R32)</f>
        <v>38</v>
      </c>
      <c r="V32" s="19">
        <f t="shared" si="28"/>
        <v>27</v>
      </c>
      <c r="W32" s="19">
        <f t="shared" si="28"/>
        <v>20</v>
      </c>
      <c r="X32" s="7">
        <f t="shared" si="1"/>
        <v>71.698113207547166</v>
      </c>
      <c r="Y32" s="7">
        <f t="shared" si="2"/>
        <v>75</v>
      </c>
      <c r="Z32" s="7">
        <f t="shared" si="3"/>
        <v>71.428571428571431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5</v>
      </c>
      <c r="E33" s="22">
        <v>5</v>
      </c>
      <c r="F33" s="12">
        <v>10</v>
      </c>
      <c r="G33" s="12">
        <v>7</v>
      </c>
      <c r="H33" s="12">
        <v>0</v>
      </c>
      <c r="I33" s="13">
        <v>5</v>
      </c>
      <c r="J33" s="13">
        <v>5</v>
      </c>
      <c r="K33" s="13">
        <v>6</v>
      </c>
      <c r="L33" s="14">
        <v>6</v>
      </c>
      <c r="M33" s="14">
        <v>6</v>
      </c>
      <c r="N33" s="14">
        <v>4</v>
      </c>
      <c r="O33" s="22">
        <v>7</v>
      </c>
      <c r="P33" s="21">
        <v>5</v>
      </c>
      <c r="Q33" s="21">
        <v>1</v>
      </c>
      <c r="R33" s="17">
        <v>5</v>
      </c>
      <c r="S33" s="18"/>
      <c r="T33" s="17">
        <v>6</v>
      </c>
      <c r="U33" s="19">
        <f t="shared" ref="U33:W33" si="29">(C33+F33+I33+L33+O33+R33)</f>
        <v>40</v>
      </c>
      <c r="V33" s="19">
        <f t="shared" si="29"/>
        <v>28</v>
      </c>
      <c r="W33" s="19">
        <f t="shared" si="29"/>
        <v>22</v>
      </c>
      <c r="X33" s="7">
        <f t="shared" si="1"/>
        <v>75.471698113207552</v>
      </c>
      <c r="Y33" s="7">
        <f t="shared" si="2"/>
        <v>77.777777777777771</v>
      </c>
      <c r="Z33" s="7">
        <f t="shared" si="3"/>
        <v>78.571428571428569</v>
      </c>
    </row>
    <row r="34" spans="1:26" ht="14.25" customHeight="1">
      <c r="A34" s="8">
        <v>27</v>
      </c>
      <c r="B34" s="9" t="s">
        <v>43</v>
      </c>
      <c r="C34" s="10">
        <v>6</v>
      </c>
      <c r="D34" s="22">
        <v>5</v>
      </c>
      <c r="E34" s="22">
        <v>5</v>
      </c>
      <c r="F34" s="11">
        <v>12</v>
      </c>
      <c r="G34" s="12">
        <v>7</v>
      </c>
      <c r="H34" s="11">
        <v>0</v>
      </c>
      <c r="I34" s="13">
        <v>5</v>
      </c>
      <c r="J34" s="13">
        <v>5</v>
      </c>
      <c r="K34" s="13">
        <v>7</v>
      </c>
      <c r="L34" s="14">
        <v>7</v>
      </c>
      <c r="M34" s="14">
        <v>8</v>
      </c>
      <c r="N34" s="14">
        <v>4</v>
      </c>
      <c r="O34" s="10">
        <v>6</v>
      </c>
      <c r="P34" s="21">
        <v>5</v>
      </c>
      <c r="Q34" s="21">
        <v>1</v>
      </c>
      <c r="R34" s="17">
        <v>5</v>
      </c>
      <c r="S34" s="18"/>
      <c r="T34" s="17">
        <v>6</v>
      </c>
      <c r="U34" s="19">
        <f t="shared" ref="U34:W34" si="30">(C34+F34+I34+L34+O34+R34)</f>
        <v>41</v>
      </c>
      <c r="V34" s="19">
        <f t="shared" si="30"/>
        <v>30</v>
      </c>
      <c r="W34" s="19">
        <f t="shared" si="30"/>
        <v>23</v>
      </c>
      <c r="X34" s="7">
        <f t="shared" si="1"/>
        <v>77.35849056603773</v>
      </c>
      <c r="Y34" s="7">
        <f t="shared" si="2"/>
        <v>83.333333333333329</v>
      </c>
      <c r="Z34" s="7">
        <f t="shared" si="3"/>
        <v>82.142857142857139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4</v>
      </c>
      <c r="E35" s="22">
        <v>4</v>
      </c>
      <c r="F35" s="11">
        <v>12</v>
      </c>
      <c r="G35" s="11">
        <v>5</v>
      </c>
      <c r="H35" s="11">
        <v>0</v>
      </c>
      <c r="I35" s="13">
        <v>4</v>
      </c>
      <c r="J35" s="13">
        <v>4</v>
      </c>
      <c r="K35" s="13">
        <v>6</v>
      </c>
      <c r="L35" s="14">
        <v>5</v>
      </c>
      <c r="M35" s="14">
        <v>6</v>
      </c>
      <c r="N35" s="14">
        <v>3</v>
      </c>
      <c r="O35" s="10">
        <v>6</v>
      </c>
      <c r="P35" s="21">
        <v>4</v>
      </c>
      <c r="Q35" s="21">
        <v>1</v>
      </c>
      <c r="R35" s="17">
        <v>4</v>
      </c>
      <c r="S35" s="18"/>
      <c r="T35" s="17">
        <v>5</v>
      </c>
      <c r="U35" s="19">
        <f t="shared" ref="U35:W35" si="31">(C35+F35+I35+L35+O35+R35)</f>
        <v>37</v>
      </c>
      <c r="V35" s="19">
        <f t="shared" si="31"/>
        <v>23</v>
      </c>
      <c r="W35" s="19">
        <f t="shared" si="31"/>
        <v>19</v>
      </c>
      <c r="X35" s="7">
        <f t="shared" si="1"/>
        <v>69.811320754716988</v>
      </c>
      <c r="Y35" s="7">
        <f t="shared" si="2"/>
        <v>63.888888888888886</v>
      </c>
      <c r="Z35" s="7">
        <f t="shared" si="3"/>
        <v>67.857142857142861</v>
      </c>
    </row>
    <row r="36" spans="1:26" ht="14.25" customHeight="1">
      <c r="A36" s="8">
        <v>29</v>
      </c>
      <c r="B36" s="9" t="s">
        <v>45</v>
      </c>
      <c r="C36" s="10">
        <v>4</v>
      </c>
      <c r="D36" s="10">
        <v>4</v>
      </c>
      <c r="E36" s="10">
        <v>5</v>
      </c>
      <c r="F36" s="11">
        <v>9</v>
      </c>
      <c r="G36" s="11">
        <v>4</v>
      </c>
      <c r="H36" s="11">
        <v>0</v>
      </c>
      <c r="I36" s="13">
        <v>3</v>
      </c>
      <c r="J36" s="13">
        <v>3</v>
      </c>
      <c r="K36" s="13">
        <v>4</v>
      </c>
      <c r="L36" s="14">
        <v>6</v>
      </c>
      <c r="M36" s="14">
        <v>6</v>
      </c>
      <c r="N36" s="14">
        <v>2</v>
      </c>
      <c r="O36" s="10">
        <v>4</v>
      </c>
      <c r="P36" s="21">
        <v>3</v>
      </c>
      <c r="Q36" s="21">
        <v>1</v>
      </c>
      <c r="R36" s="17">
        <v>3</v>
      </c>
      <c r="S36" s="18"/>
      <c r="T36" s="17">
        <v>4</v>
      </c>
      <c r="U36" s="19">
        <f t="shared" ref="U36:W36" si="32">(C36+F36+I36+L36+O36+R36)</f>
        <v>29</v>
      </c>
      <c r="V36" s="19">
        <f t="shared" si="32"/>
        <v>20</v>
      </c>
      <c r="W36" s="19">
        <f t="shared" si="32"/>
        <v>16</v>
      </c>
      <c r="X36" s="7">
        <f t="shared" si="1"/>
        <v>54.716981132075475</v>
      </c>
      <c r="Y36" s="7">
        <f t="shared" si="2"/>
        <v>55.555555555555557</v>
      </c>
      <c r="Z36" s="7">
        <f t="shared" si="3"/>
        <v>57.142857142857146</v>
      </c>
    </row>
    <row r="37" spans="1:26" ht="14.25" customHeight="1">
      <c r="A37" s="8">
        <v>30</v>
      </c>
      <c r="B37" s="9" t="s">
        <v>46</v>
      </c>
      <c r="C37" s="22">
        <v>7</v>
      </c>
      <c r="D37" s="22">
        <v>5</v>
      </c>
      <c r="E37" s="22">
        <v>5</v>
      </c>
      <c r="F37" s="12">
        <v>5</v>
      </c>
      <c r="G37" s="11">
        <v>6</v>
      </c>
      <c r="H37" s="12">
        <v>0</v>
      </c>
      <c r="I37" s="13">
        <v>2</v>
      </c>
      <c r="J37" s="29">
        <v>5</v>
      </c>
      <c r="K37" s="13">
        <v>2</v>
      </c>
      <c r="L37" s="14">
        <v>6</v>
      </c>
      <c r="M37" s="14">
        <v>6</v>
      </c>
      <c r="N37" s="14">
        <v>2</v>
      </c>
      <c r="O37" s="22">
        <v>7</v>
      </c>
      <c r="P37" s="21">
        <v>3</v>
      </c>
      <c r="Q37" s="21">
        <v>1</v>
      </c>
      <c r="R37" s="17">
        <v>4</v>
      </c>
      <c r="S37" s="18"/>
      <c r="T37" s="17">
        <v>3</v>
      </c>
      <c r="U37" s="19">
        <f t="shared" ref="U37:W37" si="33">(C37+F37+I37+L37+O37+R37)</f>
        <v>31</v>
      </c>
      <c r="V37" s="19">
        <f t="shared" si="33"/>
        <v>25</v>
      </c>
      <c r="W37" s="19">
        <f t="shared" si="33"/>
        <v>13</v>
      </c>
      <c r="X37" s="7">
        <f t="shared" si="1"/>
        <v>58.490566037735846</v>
      </c>
      <c r="Y37" s="7">
        <f t="shared" si="2"/>
        <v>69.444444444444443</v>
      </c>
      <c r="Z37" s="7">
        <f t="shared" si="3"/>
        <v>46.428571428571431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5</v>
      </c>
      <c r="E38" s="22">
        <v>5</v>
      </c>
      <c r="F38" s="12">
        <v>12</v>
      </c>
      <c r="G38" s="12">
        <v>6</v>
      </c>
      <c r="H38" s="12">
        <v>0</v>
      </c>
      <c r="I38" s="13">
        <v>4</v>
      </c>
      <c r="J38" s="13">
        <v>5</v>
      </c>
      <c r="K38" s="13">
        <v>6</v>
      </c>
      <c r="L38" s="14">
        <v>6</v>
      </c>
      <c r="M38" s="14">
        <v>4</v>
      </c>
      <c r="N38" s="14">
        <v>3</v>
      </c>
      <c r="O38" s="22">
        <v>7</v>
      </c>
      <c r="P38" s="21">
        <v>4</v>
      </c>
      <c r="Q38" s="21">
        <v>1</v>
      </c>
      <c r="R38" s="17">
        <v>5</v>
      </c>
      <c r="S38" s="18"/>
      <c r="T38" s="17">
        <v>5</v>
      </c>
      <c r="U38" s="19">
        <f t="shared" ref="U38:W38" si="34">(C38+F38+I38+L38+O38+R38)</f>
        <v>41</v>
      </c>
      <c r="V38" s="19">
        <f t="shared" si="34"/>
        <v>24</v>
      </c>
      <c r="W38" s="19">
        <f t="shared" si="34"/>
        <v>20</v>
      </c>
      <c r="X38" s="7">
        <f t="shared" si="1"/>
        <v>77.35849056603773</v>
      </c>
      <c r="Y38" s="7">
        <f t="shared" si="2"/>
        <v>66.666666666666671</v>
      </c>
      <c r="Z38" s="7">
        <f t="shared" si="3"/>
        <v>71.428571428571431</v>
      </c>
    </row>
    <row r="39" spans="1:26" ht="14.25" customHeight="1">
      <c r="A39" s="8">
        <v>32</v>
      </c>
      <c r="B39" s="9" t="s">
        <v>48</v>
      </c>
      <c r="C39" s="10">
        <v>6</v>
      </c>
      <c r="D39" s="10">
        <v>5</v>
      </c>
      <c r="E39" s="10">
        <v>5</v>
      </c>
      <c r="F39" s="11">
        <v>11</v>
      </c>
      <c r="G39" s="11">
        <v>6</v>
      </c>
      <c r="H39" s="11">
        <v>0</v>
      </c>
      <c r="I39" s="13">
        <v>4</v>
      </c>
      <c r="J39" s="13">
        <v>4</v>
      </c>
      <c r="K39" s="13">
        <v>4</v>
      </c>
      <c r="L39" s="14">
        <v>7</v>
      </c>
      <c r="M39" s="14">
        <v>8</v>
      </c>
      <c r="N39" s="14">
        <v>4</v>
      </c>
      <c r="O39" s="10">
        <v>6</v>
      </c>
      <c r="P39" s="21">
        <v>5</v>
      </c>
      <c r="Q39" s="21">
        <v>1</v>
      </c>
      <c r="R39" s="17">
        <v>4</v>
      </c>
      <c r="S39" s="18"/>
      <c r="T39" s="17">
        <v>6</v>
      </c>
      <c r="U39" s="19">
        <f t="shared" ref="U39:W39" si="35">(C39+F39+I39+L39+O39+R39)</f>
        <v>38</v>
      </c>
      <c r="V39" s="19">
        <f t="shared" si="35"/>
        <v>28</v>
      </c>
      <c r="W39" s="19">
        <f t="shared" si="35"/>
        <v>20</v>
      </c>
      <c r="X39" s="7">
        <f t="shared" si="1"/>
        <v>71.698113207547166</v>
      </c>
      <c r="Y39" s="7">
        <f t="shared" si="2"/>
        <v>77.777777777777771</v>
      </c>
      <c r="Z39" s="7">
        <f t="shared" si="3"/>
        <v>71.428571428571431</v>
      </c>
    </row>
    <row r="40" spans="1:26" ht="14.25" customHeight="1">
      <c r="A40" s="8">
        <v>33</v>
      </c>
      <c r="B40" s="9" t="s">
        <v>49</v>
      </c>
      <c r="C40" s="22">
        <v>5</v>
      </c>
      <c r="D40" s="22">
        <v>3</v>
      </c>
      <c r="E40" s="22">
        <v>4</v>
      </c>
      <c r="F40" s="12">
        <v>9</v>
      </c>
      <c r="G40" s="12">
        <v>4</v>
      </c>
      <c r="H40" s="12">
        <v>0</v>
      </c>
      <c r="I40" s="13">
        <v>3</v>
      </c>
      <c r="J40" s="13">
        <v>3</v>
      </c>
      <c r="K40" s="13">
        <v>5</v>
      </c>
      <c r="L40" s="14">
        <v>5</v>
      </c>
      <c r="M40" s="14">
        <v>6</v>
      </c>
      <c r="N40" s="14">
        <v>2</v>
      </c>
      <c r="O40" s="22">
        <v>5</v>
      </c>
      <c r="P40" s="21">
        <v>3</v>
      </c>
      <c r="Q40" s="21">
        <v>1</v>
      </c>
      <c r="R40" s="17">
        <v>3</v>
      </c>
      <c r="S40" s="18"/>
      <c r="T40" s="17">
        <v>3</v>
      </c>
      <c r="U40" s="19">
        <f t="shared" ref="U40:W40" si="36">(C40+F40+I40+L40+O40+R40)</f>
        <v>30</v>
      </c>
      <c r="V40" s="19">
        <f t="shared" si="36"/>
        <v>19</v>
      </c>
      <c r="W40" s="19">
        <f t="shared" si="36"/>
        <v>15</v>
      </c>
      <c r="X40" s="7">
        <f t="shared" si="1"/>
        <v>56.60377358490566</v>
      </c>
      <c r="Y40" s="7">
        <f t="shared" si="2"/>
        <v>52.777777777777779</v>
      </c>
      <c r="Z40" s="7">
        <f t="shared" si="3"/>
        <v>53.571428571428569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5</v>
      </c>
      <c r="E41" s="22">
        <v>5</v>
      </c>
      <c r="F41" s="12">
        <v>13</v>
      </c>
      <c r="G41" s="12">
        <v>5</v>
      </c>
      <c r="H41" s="11">
        <v>0</v>
      </c>
      <c r="I41" s="13">
        <v>5</v>
      </c>
      <c r="J41" s="13">
        <v>5</v>
      </c>
      <c r="K41" s="13">
        <v>7</v>
      </c>
      <c r="L41" s="14">
        <v>7</v>
      </c>
      <c r="M41" s="14">
        <v>8</v>
      </c>
      <c r="N41" s="14">
        <v>4</v>
      </c>
      <c r="O41" s="22">
        <v>7</v>
      </c>
      <c r="P41" s="21">
        <v>5</v>
      </c>
      <c r="Q41" s="21">
        <v>1</v>
      </c>
      <c r="R41" s="17">
        <v>5</v>
      </c>
      <c r="S41" s="18"/>
      <c r="T41" s="17">
        <v>6</v>
      </c>
      <c r="U41" s="19">
        <f t="shared" ref="U41:W41" si="37">(C41+F41+I41+L41+O41+R41)</f>
        <v>44</v>
      </c>
      <c r="V41" s="19">
        <f t="shared" si="37"/>
        <v>28</v>
      </c>
      <c r="W41" s="19">
        <f t="shared" si="37"/>
        <v>23</v>
      </c>
      <c r="X41" s="7">
        <f t="shared" si="1"/>
        <v>83.018867924528308</v>
      </c>
      <c r="Y41" s="7">
        <f t="shared" si="2"/>
        <v>77.777777777777771</v>
      </c>
      <c r="Z41" s="7">
        <f t="shared" si="3"/>
        <v>82.142857142857139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4</v>
      </c>
      <c r="E42" s="10">
        <v>4</v>
      </c>
      <c r="F42" s="11">
        <v>12</v>
      </c>
      <c r="G42" s="11">
        <v>6</v>
      </c>
      <c r="H42" s="11">
        <v>0</v>
      </c>
      <c r="I42" s="13">
        <v>5</v>
      </c>
      <c r="J42" s="13">
        <v>3</v>
      </c>
      <c r="K42" s="13">
        <v>6</v>
      </c>
      <c r="L42" s="14">
        <v>7</v>
      </c>
      <c r="M42" s="14">
        <v>8</v>
      </c>
      <c r="N42" s="14">
        <v>4</v>
      </c>
      <c r="O42" s="10">
        <v>7</v>
      </c>
      <c r="P42" s="21">
        <v>6</v>
      </c>
      <c r="Q42" s="21">
        <v>1</v>
      </c>
      <c r="R42" s="17">
        <v>3</v>
      </c>
      <c r="S42" s="18"/>
      <c r="T42" s="17">
        <v>6</v>
      </c>
      <c r="U42" s="19">
        <f t="shared" ref="U42:W42" si="38">(C42+F42+I42+L42+O42+R42)</f>
        <v>41</v>
      </c>
      <c r="V42" s="19">
        <f t="shared" si="38"/>
        <v>27</v>
      </c>
      <c r="W42" s="19">
        <f t="shared" si="38"/>
        <v>21</v>
      </c>
      <c r="X42" s="7">
        <f t="shared" si="1"/>
        <v>77.35849056603773</v>
      </c>
      <c r="Y42" s="7">
        <f t="shared" si="2"/>
        <v>75</v>
      </c>
      <c r="Z42" s="7">
        <f t="shared" si="3"/>
        <v>75</v>
      </c>
    </row>
    <row r="43" spans="1:26" ht="14.25" customHeight="1">
      <c r="A43" s="8">
        <v>36</v>
      </c>
      <c r="B43" s="9" t="s">
        <v>52</v>
      </c>
      <c r="C43" s="10">
        <v>3</v>
      </c>
      <c r="D43" s="10">
        <v>5</v>
      </c>
      <c r="E43" s="10">
        <v>5</v>
      </c>
      <c r="F43" s="11">
        <v>12</v>
      </c>
      <c r="G43" s="11">
        <v>7</v>
      </c>
      <c r="H43" s="11">
        <v>0</v>
      </c>
      <c r="I43" s="13">
        <v>5</v>
      </c>
      <c r="J43" s="13">
        <v>5</v>
      </c>
      <c r="K43" s="13">
        <v>7</v>
      </c>
      <c r="L43" s="14">
        <v>6</v>
      </c>
      <c r="M43" s="14">
        <v>8</v>
      </c>
      <c r="N43" s="14">
        <v>4</v>
      </c>
      <c r="O43" s="10">
        <v>3</v>
      </c>
      <c r="P43" s="21">
        <v>4</v>
      </c>
      <c r="Q43" s="21">
        <v>1</v>
      </c>
      <c r="R43" s="17">
        <v>5</v>
      </c>
      <c r="S43" s="18"/>
      <c r="T43" s="17">
        <v>6</v>
      </c>
      <c r="U43" s="19">
        <f t="shared" ref="U43:W43" si="39">(C43+F43+I43+L43+O43+R43)</f>
        <v>34</v>
      </c>
      <c r="V43" s="19">
        <f t="shared" si="39"/>
        <v>29</v>
      </c>
      <c r="W43" s="19">
        <f t="shared" si="39"/>
        <v>23</v>
      </c>
      <c r="X43" s="7">
        <f t="shared" si="1"/>
        <v>64.15094339622641</v>
      </c>
      <c r="Y43" s="7">
        <f t="shared" si="2"/>
        <v>80.555555555555557</v>
      </c>
      <c r="Z43" s="7">
        <f t="shared" si="3"/>
        <v>82.142857142857139</v>
      </c>
    </row>
    <row r="44" spans="1:26" ht="14.25" customHeight="1">
      <c r="A44" s="8">
        <v>37</v>
      </c>
      <c r="B44" s="9" t="s">
        <v>53</v>
      </c>
      <c r="C44" s="30">
        <v>5</v>
      </c>
      <c r="D44" s="30">
        <v>5</v>
      </c>
      <c r="E44" s="30">
        <v>5</v>
      </c>
      <c r="F44" s="31">
        <v>7</v>
      </c>
      <c r="G44" s="31">
        <v>5</v>
      </c>
      <c r="H44" s="32">
        <v>0</v>
      </c>
      <c r="I44" s="33">
        <v>4</v>
      </c>
      <c r="J44" s="13">
        <v>4</v>
      </c>
      <c r="K44" s="13">
        <v>5</v>
      </c>
      <c r="L44" s="34">
        <v>5</v>
      </c>
      <c r="M44" s="34">
        <v>6</v>
      </c>
      <c r="N44" s="34">
        <v>3</v>
      </c>
      <c r="O44" s="30">
        <v>5</v>
      </c>
      <c r="P44" s="36">
        <v>3</v>
      </c>
      <c r="Q44" s="36">
        <v>0</v>
      </c>
      <c r="R44" s="37">
        <v>4</v>
      </c>
      <c r="S44" s="18"/>
      <c r="T44" s="37">
        <v>5</v>
      </c>
      <c r="U44" s="19">
        <f t="shared" ref="U44:W44" si="40">(C44+F44+I44+L44+O44+R44)</f>
        <v>30</v>
      </c>
      <c r="V44" s="19">
        <f t="shared" si="40"/>
        <v>23</v>
      </c>
      <c r="W44" s="19">
        <f t="shared" si="40"/>
        <v>18</v>
      </c>
      <c r="X44" s="7">
        <f t="shared" si="1"/>
        <v>56.60377358490566</v>
      </c>
      <c r="Y44" s="7">
        <f t="shared" si="2"/>
        <v>63.888888888888886</v>
      </c>
      <c r="Z44" s="7">
        <f t="shared" si="3"/>
        <v>64.285714285714292</v>
      </c>
    </row>
    <row r="45" spans="1:26" ht="14.25" customHeight="1">
      <c r="A45" s="8">
        <v>38</v>
      </c>
      <c r="B45" s="9" t="s">
        <v>54</v>
      </c>
      <c r="C45" s="10">
        <v>6</v>
      </c>
      <c r="D45" s="10">
        <v>4</v>
      </c>
      <c r="E45" s="10">
        <v>4</v>
      </c>
      <c r="F45" s="11">
        <v>10</v>
      </c>
      <c r="G45" s="11">
        <v>4</v>
      </c>
      <c r="H45" s="11">
        <v>0</v>
      </c>
      <c r="I45" s="13">
        <v>2</v>
      </c>
      <c r="J45" s="13">
        <v>4</v>
      </c>
      <c r="K45" s="13">
        <v>6</v>
      </c>
      <c r="L45" s="14">
        <v>7</v>
      </c>
      <c r="M45" s="14">
        <v>6</v>
      </c>
      <c r="N45" s="14">
        <v>2</v>
      </c>
      <c r="O45" s="10">
        <v>6</v>
      </c>
      <c r="P45" s="16">
        <v>3</v>
      </c>
      <c r="Q45" s="16">
        <v>1</v>
      </c>
      <c r="R45" s="17">
        <v>4</v>
      </c>
      <c r="S45" s="18"/>
      <c r="T45" s="17">
        <v>3</v>
      </c>
      <c r="U45" s="19">
        <f t="shared" ref="U45:W45" si="41">(C45+F45+I45+L45+O45+R45)</f>
        <v>35</v>
      </c>
      <c r="V45" s="19">
        <f t="shared" si="41"/>
        <v>21</v>
      </c>
      <c r="W45" s="19">
        <f t="shared" si="41"/>
        <v>16</v>
      </c>
      <c r="X45" s="7">
        <f t="shared" si="1"/>
        <v>66.037735849056602</v>
      </c>
      <c r="Y45" s="7">
        <f t="shared" si="2"/>
        <v>58.333333333333336</v>
      </c>
      <c r="Z45" s="7">
        <f t="shared" si="3"/>
        <v>57.142857142857146</v>
      </c>
    </row>
    <row r="46" spans="1:26" ht="14.25" customHeight="1">
      <c r="A46" s="8">
        <v>39</v>
      </c>
      <c r="B46" s="9" t="s">
        <v>55</v>
      </c>
      <c r="C46" s="10">
        <v>3</v>
      </c>
      <c r="D46" s="10">
        <v>2</v>
      </c>
      <c r="E46" s="10">
        <v>2</v>
      </c>
      <c r="F46" s="11">
        <v>6</v>
      </c>
      <c r="G46" s="11">
        <v>1</v>
      </c>
      <c r="H46" s="11">
        <v>0</v>
      </c>
      <c r="I46" s="13">
        <v>1</v>
      </c>
      <c r="J46" s="13">
        <v>1</v>
      </c>
      <c r="K46" s="13">
        <v>2</v>
      </c>
      <c r="L46" s="14">
        <v>3</v>
      </c>
      <c r="M46" s="14">
        <v>4</v>
      </c>
      <c r="N46" s="14">
        <v>1</v>
      </c>
      <c r="O46" s="10">
        <v>3</v>
      </c>
      <c r="P46" s="21">
        <v>1</v>
      </c>
      <c r="Q46" s="21">
        <v>1</v>
      </c>
      <c r="R46" s="17">
        <v>1</v>
      </c>
      <c r="S46" s="18"/>
      <c r="T46" s="17">
        <v>2</v>
      </c>
      <c r="U46" s="19">
        <f t="shared" ref="U46:W46" si="42">(C46+F46+I46+L46+O46+R46)</f>
        <v>17</v>
      </c>
      <c r="V46" s="19">
        <f t="shared" si="42"/>
        <v>9</v>
      </c>
      <c r="W46" s="19">
        <f t="shared" si="42"/>
        <v>8</v>
      </c>
      <c r="X46" s="7">
        <f t="shared" si="1"/>
        <v>32.075471698113205</v>
      </c>
      <c r="Y46" s="7">
        <f t="shared" si="2"/>
        <v>25</v>
      </c>
      <c r="Z46" s="7">
        <f t="shared" si="3"/>
        <v>28.571428571428573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5</v>
      </c>
      <c r="E47" s="38">
        <v>5</v>
      </c>
      <c r="F47" s="39">
        <v>8</v>
      </c>
      <c r="G47" s="39">
        <v>7</v>
      </c>
      <c r="H47" s="39">
        <v>0</v>
      </c>
      <c r="I47" s="40">
        <v>5</v>
      </c>
      <c r="J47" s="40">
        <v>5</v>
      </c>
      <c r="K47" s="13">
        <v>6</v>
      </c>
      <c r="L47" s="14">
        <v>6</v>
      </c>
      <c r="M47" s="14">
        <v>6</v>
      </c>
      <c r="N47" s="14">
        <v>4</v>
      </c>
      <c r="O47" s="38">
        <v>7</v>
      </c>
      <c r="P47" s="42">
        <v>6</v>
      </c>
      <c r="Q47" s="42">
        <v>1</v>
      </c>
      <c r="R47" s="43">
        <v>5</v>
      </c>
      <c r="S47" s="18"/>
      <c r="T47" s="43">
        <v>6</v>
      </c>
      <c r="U47" s="19">
        <f t="shared" ref="U47:W47" si="43">(C47+F47+I47+L47+O47+R47)</f>
        <v>38</v>
      </c>
      <c r="V47" s="19">
        <f t="shared" si="43"/>
        <v>29</v>
      </c>
      <c r="W47" s="19">
        <f t="shared" si="43"/>
        <v>22</v>
      </c>
      <c r="X47" s="7">
        <f t="shared" si="1"/>
        <v>71.698113207547166</v>
      </c>
      <c r="Y47" s="7">
        <f t="shared" si="2"/>
        <v>80.555555555555557</v>
      </c>
      <c r="Z47" s="7">
        <f t="shared" si="3"/>
        <v>78.571428571428569</v>
      </c>
    </row>
    <row r="48" spans="1:26" ht="14.25" customHeight="1">
      <c r="A48" s="55"/>
      <c r="B48" s="6" t="s">
        <v>57</v>
      </c>
      <c r="C48" s="52">
        <v>8</v>
      </c>
      <c r="D48" s="52">
        <v>8</v>
      </c>
      <c r="E48" s="52">
        <v>5</v>
      </c>
      <c r="F48" s="52">
        <v>15</v>
      </c>
      <c r="G48" s="52">
        <v>8</v>
      </c>
      <c r="H48" s="52">
        <v>0</v>
      </c>
      <c r="I48" s="52">
        <v>5</v>
      </c>
      <c r="J48" s="52">
        <v>6</v>
      </c>
      <c r="K48" s="57">
        <v>7</v>
      </c>
      <c r="L48" s="57">
        <v>10</v>
      </c>
      <c r="M48" s="57">
        <v>8</v>
      </c>
      <c r="N48" s="57">
        <v>4</v>
      </c>
      <c r="O48" s="52"/>
      <c r="P48" s="59"/>
      <c r="Q48" s="59"/>
      <c r="R48" s="47">
        <v>6</v>
      </c>
      <c r="S48" s="6"/>
      <c r="T48" s="52">
        <v>8</v>
      </c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3</v>
      </c>
      <c r="D49" s="52">
        <v>2</v>
      </c>
      <c r="E49" s="52">
        <v>2</v>
      </c>
      <c r="F49" s="39">
        <v>5</v>
      </c>
      <c r="G49" s="39">
        <v>1</v>
      </c>
      <c r="H49" s="39">
        <v>0</v>
      </c>
      <c r="I49" s="40">
        <v>1</v>
      </c>
      <c r="J49" s="40">
        <v>1</v>
      </c>
      <c r="K49" s="13">
        <v>2</v>
      </c>
      <c r="L49" s="14">
        <v>2</v>
      </c>
      <c r="M49" s="14">
        <v>2</v>
      </c>
      <c r="N49" s="14">
        <v>1</v>
      </c>
      <c r="O49" s="38">
        <v>3</v>
      </c>
      <c r="P49" s="42">
        <v>1</v>
      </c>
      <c r="Q49" s="42">
        <v>1</v>
      </c>
      <c r="R49" s="43">
        <v>1</v>
      </c>
      <c r="S49" s="18"/>
      <c r="T49" s="43">
        <v>2</v>
      </c>
      <c r="U49" s="19">
        <f t="shared" ref="U49:W49" si="44">(C49+F49+I49+L49+O49+R49)</f>
        <v>15</v>
      </c>
      <c r="V49" s="19">
        <f t="shared" si="44"/>
        <v>7</v>
      </c>
      <c r="W49" s="19">
        <f t="shared" si="44"/>
        <v>8</v>
      </c>
      <c r="X49" s="7">
        <f t="shared" si="1"/>
        <v>28.30188679245283</v>
      </c>
      <c r="Y49" s="7">
        <f t="shared" si="2"/>
        <v>19.444444444444443</v>
      </c>
      <c r="Z49" s="7">
        <f t="shared" si="3"/>
        <v>28.571428571428573</v>
      </c>
    </row>
    <row r="50" spans="1:26" ht="14.25" customHeight="1">
      <c r="A50" s="8">
        <v>42</v>
      </c>
      <c r="B50" s="9" t="s">
        <v>59</v>
      </c>
      <c r="C50" s="38">
        <v>7</v>
      </c>
      <c r="D50" s="38">
        <v>4</v>
      </c>
      <c r="E50" s="38">
        <v>5</v>
      </c>
      <c r="F50" s="39">
        <v>10</v>
      </c>
      <c r="G50" s="39">
        <v>6</v>
      </c>
      <c r="H50" s="39">
        <v>0</v>
      </c>
      <c r="I50" s="40">
        <v>5</v>
      </c>
      <c r="J50" s="40">
        <v>4</v>
      </c>
      <c r="K50" s="13">
        <v>6</v>
      </c>
      <c r="L50" s="14">
        <v>6</v>
      </c>
      <c r="M50" s="14">
        <v>8</v>
      </c>
      <c r="N50" s="14">
        <v>4</v>
      </c>
      <c r="O50" s="38">
        <v>7</v>
      </c>
      <c r="P50" s="42">
        <v>6</v>
      </c>
      <c r="Q50" s="42">
        <v>1</v>
      </c>
      <c r="R50" s="43">
        <v>3</v>
      </c>
      <c r="S50" s="18"/>
      <c r="T50" s="43">
        <v>6</v>
      </c>
      <c r="U50" s="19">
        <f t="shared" ref="U50:W50" si="45">(C50+F50+I50+L50+O50+R50)</f>
        <v>38</v>
      </c>
      <c r="V50" s="19">
        <f t="shared" si="45"/>
        <v>28</v>
      </c>
      <c r="W50" s="19">
        <f t="shared" si="45"/>
        <v>22</v>
      </c>
      <c r="X50" s="7">
        <f t="shared" si="1"/>
        <v>71.698113207547166</v>
      </c>
      <c r="Y50" s="7">
        <f t="shared" si="2"/>
        <v>77.777777777777771</v>
      </c>
      <c r="Z50" s="7">
        <f t="shared" si="3"/>
        <v>78.571428571428569</v>
      </c>
    </row>
    <row r="51" spans="1:26" ht="14.25" customHeight="1">
      <c r="A51" s="8">
        <v>43</v>
      </c>
      <c r="B51" s="9" t="s">
        <v>60</v>
      </c>
      <c r="C51" s="38">
        <v>1</v>
      </c>
      <c r="D51" s="38">
        <v>0</v>
      </c>
      <c r="E51" s="38">
        <v>0</v>
      </c>
      <c r="F51" s="39">
        <v>2</v>
      </c>
      <c r="G51" s="39">
        <v>1</v>
      </c>
      <c r="H51" s="39">
        <v>0</v>
      </c>
      <c r="I51" s="40">
        <v>1</v>
      </c>
      <c r="J51" s="40">
        <v>0</v>
      </c>
      <c r="K51" s="13">
        <v>1</v>
      </c>
      <c r="L51" s="14">
        <v>1</v>
      </c>
      <c r="M51" s="14">
        <v>0</v>
      </c>
      <c r="N51" s="14">
        <v>1</v>
      </c>
      <c r="O51" s="38">
        <v>1</v>
      </c>
      <c r="P51" s="42">
        <v>2</v>
      </c>
      <c r="Q51" s="42">
        <v>0</v>
      </c>
      <c r="R51" s="43">
        <v>0</v>
      </c>
      <c r="S51" s="18"/>
      <c r="T51" s="43">
        <v>1</v>
      </c>
      <c r="U51" s="19">
        <f t="shared" ref="U51:W51" si="46">(C51+F51+I51+L51+O51+R51)</f>
        <v>6</v>
      </c>
      <c r="V51" s="19">
        <f t="shared" si="46"/>
        <v>3</v>
      </c>
      <c r="W51" s="19">
        <f t="shared" si="46"/>
        <v>3</v>
      </c>
      <c r="X51" s="7">
        <f t="shared" si="1"/>
        <v>11.320754716981131</v>
      </c>
      <c r="Y51" s="7">
        <f t="shared" si="2"/>
        <v>8.3333333333333339</v>
      </c>
      <c r="Z51" s="7">
        <f t="shared" si="3"/>
        <v>10.714285714285714</v>
      </c>
    </row>
    <row r="52" spans="1:26" ht="14.25" customHeight="1">
      <c r="A52" s="8">
        <v>44</v>
      </c>
      <c r="B52" s="9" t="s">
        <v>61</v>
      </c>
      <c r="C52" s="38">
        <v>7</v>
      </c>
      <c r="D52" s="38">
        <v>5</v>
      </c>
      <c r="E52" s="38">
        <v>5</v>
      </c>
      <c r="F52" s="39">
        <v>13</v>
      </c>
      <c r="G52" s="39">
        <v>4</v>
      </c>
      <c r="H52" s="39">
        <v>0</v>
      </c>
      <c r="I52" s="40">
        <v>5</v>
      </c>
      <c r="J52" s="40">
        <v>4</v>
      </c>
      <c r="K52" s="13">
        <v>6</v>
      </c>
      <c r="L52" s="14">
        <v>6</v>
      </c>
      <c r="M52" s="14">
        <v>4</v>
      </c>
      <c r="N52" s="14">
        <v>4</v>
      </c>
      <c r="O52" s="38">
        <v>7</v>
      </c>
      <c r="P52" s="42">
        <v>6</v>
      </c>
      <c r="Q52" s="42">
        <v>1</v>
      </c>
      <c r="R52" s="43">
        <v>5</v>
      </c>
      <c r="S52" s="18"/>
      <c r="T52" s="43">
        <v>6</v>
      </c>
      <c r="U52" s="19">
        <f t="shared" ref="U52:W52" si="47">(C52+F52+I52+L52+O52+R52)</f>
        <v>43</v>
      </c>
      <c r="V52" s="19">
        <f t="shared" si="47"/>
        <v>23</v>
      </c>
      <c r="W52" s="19">
        <f t="shared" si="47"/>
        <v>22</v>
      </c>
      <c r="X52" s="7">
        <f t="shared" si="1"/>
        <v>81.132075471698116</v>
      </c>
      <c r="Y52" s="7">
        <f t="shared" si="2"/>
        <v>63.888888888888886</v>
      </c>
      <c r="Z52" s="7">
        <f t="shared" si="3"/>
        <v>78.571428571428569</v>
      </c>
    </row>
    <row r="53" spans="1:26" ht="14.25" customHeight="1">
      <c r="A53" s="8">
        <v>45</v>
      </c>
      <c r="B53" s="9" t="s">
        <v>62</v>
      </c>
      <c r="C53" s="38">
        <v>6</v>
      </c>
      <c r="D53" s="38">
        <v>5</v>
      </c>
      <c r="E53" s="38">
        <v>4</v>
      </c>
      <c r="F53" s="39">
        <v>11</v>
      </c>
      <c r="G53" s="39">
        <v>6</v>
      </c>
      <c r="H53" s="39">
        <v>0</v>
      </c>
      <c r="I53" s="40">
        <v>4</v>
      </c>
      <c r="J53" s="40">
        <v>3</v>
      </c>
      <c r="K53" s="13">
        <v>6</v>
      </c>
      <c r="L53" s="14">
        <v>7</v>
      </c>
      <c r="M53" s="14">
        <v>7</v>
      </c>
      <c r="N53" s="14">
        <v>3</v>
      </c>
      <c r="O53" s="38">
        <v>6</v>
      </c>
      <c r="P53" s="42">
        <v>4</v>
      </c>
      <c r="Q53" s="42">
        <v>1</v>
      </c>
      <c r="R53" s="43">
        <v>4</v>
      </c>
      <c r="S53" s="18"/>
      <c r="T53" s="43">
        <v>5</v>
      </c>
      <c r="U53" s="19">
        <f t="shared" ref="U53:W53" si="48">(C53+F53+I53+L53+O53+R53)</f>
        <v>38</v>
      </c>
      <c r="V53" s="19">
        <f t="shared" si="48"/>
        <v>25</v>
      </c>
      <c r="W53" s="19">
        <f t="shared" si="48"/>
        <v>19</v>
      </c>
      <c r="X53" s="7">
        <f t="shared" si="1"/>
        <v>71.698113207547166</v>
      </c>
      <c r="Y53" s="7">
        <f t="shared" si="2"/>
        <v>69.444444444444443</v>
      </c>
      <c r="Z53" s="7">
        <f t="shared" si="3"/>
        <v>67.857142857142861</v>
      </c>
    </row>
    <row r="54" spans="1:26" ht="14.25" customHeight="1">
      <c r="A54" s="8">
        <v>46</v>
      </c>
      <c r="B54" s="9" t="s">
        <v>63</v>
      </c>
      <c r="C54" s="38">
        <v>7</v>
      </c>
      <c r="D54" s="38">
        <v>5</v>
      </c>
      <c r="E54" s="38">
        <v>4</v>
      </c>
      <c r="F54" s="39">
        <v>9</v>
      </c>
      <c r="G54" s="39">
        <v>6</v>
      </c>
      <c r="H54" s="39">
        <v>0</v>
      </c>
      <c r="I54" s="40">
        <v>4</v>
      </c>
      <c r="J54" s="40">
        <v>4</v>
      </c>
      <c r="K54" s="13">
        <v>5</v>
      </c>
      <c r="L54" s="14">
        <v>4</v>
      </c>
      <c r="M54" s="14">
        <v>4</v>
      </c>
      <c r="N54" s="14">
        <v>3</v>
      </c>
      <c r="O54" s="38">
        <v>7</v>
      </c>
      <c r="P54" s="42">
        <v>4</v>
      </c>
      <c r="Q54" s="42">
        <v>1</v>
      </c>
      <c r="R54" s="43">
        <v>5</v>
      </c>
      <c r="S54" s="53"/>
      <c r="T54" s="43">
        <v>5</v>
      </c>
      <c r="U54" s="19">
        <f t="shared" ref="U54:W54" si="49">(C54+F54+I54+L54+O54+R54)</f>
        <v>36</v>
      </c>
      <c r="V54" s="19">
        <f t="shared" si="49"/>
        <v>23</v>
      </c>
      <c r="W54" s="19">
        <f t="shared" si="49"/>
        <v>18</v>
      </c>
      <c r="X54" s="7">
        <f t="shared" si="1"/>
        <v>67.924528301886795</v>
      </c>
      <c r="Y54" s="7">
        <f t="shared" si="2"/>
        <v>63.888888888888886</v>
      </c>
      <c r="Z54" s="7">
        <f t="shared" si="3"/>
        <v>64.285714285714292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5</v>
      </c>
      <c r="E55" s="38">
        <v>5</v>
      </c>
      <c r="F55" s="39">
        <v>13</v>
      </c>
      <c r="G55" s="39">
        <v>6</v>
      </c>
      <c r="H55" s="39">
        <v>0</v>
      </c>
      <c r="I55" s="40">
        <v>5</v>
      </c>
      <c r="J55" s="40">
        <v>4</v>
      </c>
      <c r="K55" s="13">
        <v>6</v>
      </c>
      <c r="L55" s="14">
        <v>7</v>
      </c>
      <c r="M55" s="14">
        <v>8</v>
      </c>
      <c r="N55" s="14">
        <v>4</v>
      </c>
      <c r="O55" s="38">
        <v>7</v>
      </c>
      <c r="P55" s="42">
        <v>5</v>
      </c>
      <c r="Q55" s="42">
        <v>1</v>
      </c>
      <c r="R55" s="43">
        <v>5</v>
      </c>
      <c r="S55" s="53"/>
      <c r="T55" s="43">
        <v>6</v>
      </c>
      <c r="U55" s="19">
        <f t="shared" ref="U55:W55" si="50">(C55+F55+I55+L55+O55+R55)</f>
        <v>44</v>
      </c>
      <c r="V55" s="19">
        <f t="shared" si="50"/>
        <v>28</v>
      </c>
      <c r="W55" s="19">
        <f t="shared" si="50"/>
        <v>22</v>
      </c>
      <c r="X55" s="7">
        <f t="shared" si="1"/>
        <v>83.018867924528308</v>
      </c>
      <c r="Y55" s="7">
        <f t="shared" si="2"/>
        <v>77.777777777777771</v>
      </c>
      <c r="Z55" s="7">
        <f t="shared" si="3"/>
        <v>78.571428571428569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5</v>
      </c>
      <c r="E56" s="38">
        <v>5</v>
      </c>
      <c r="F56" s="39">
        <v>13</v>
      </c>
      <c r="G56" s="39">
        <v>6</v>
      </c>
      <c r="H56" s="39">
        <v>0</v>
      </c>
      <c r="I56" s="40">
        <v>5</v>
      </c>
      <c r="J56" s="40">
        <v>4</v>
      </c>
      <c r="K56" s="13">
        <v>4</v>
      </c>
      <c r="L56" s="14">
        <v>6</v>
      </c>
      <c r="M56" s="14">
        <v>6</v>
      </c>
      <c r="N56" s="14">
        <v>4</v>
      </c>
      <c r="O56" s="38">
        <v>7</v>
      </c>
      <c r="P56" s="42">
        <v>5</v>
      </c>
      <c r="Q56" s="42">
        <v>1</v>
      </c>
      <c r="R56" s="43">
        <v>5</v>
      </c>
      <c r="S56" s="53"/>
      <c r="T56" s="43">
        <v>6</v>
      </c>
      <c r="U56" s="19">
        <f t="shared" ref="U56:W56" si="51">(C56+F56+I56+L56+O56+R56)</f>
        <v>43</v>
      </c>
      <c r="V56" s="19">
        <f t="shared" si="51"/>
        <v>26</v>
      </c>
      <c r="W56" s="19">
        <f t="shared" si="51"/>
        <v>20</v>
      </c>
      <c r="X56" s="7">
        <f t="shared" si="1"/>
        <v>81.132075471698116</v>
      </c>
      <c r="Y56" s="7">
        <f t="shared" si="2"/>
        <v>72.222222222222229</v>
      </c>
      <c r="Z56" s="7">
        <f t="shared" si="3"/>
        <v>71.428571428571431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5</v>
      </c>
      <c r="E57" s="38">
        <v>5</v>
      </c>
      <c r="F57" s="39">
        <v>13</v>
      </c>
      <c r="G57" s="39">
        <v>6</v>
      </c>
      <c r="H57" s="39">
        <v>0</v>
      </c>
      <c r="I57" s="40">
        <v>5</v>
      </c>
      <c r="J57" s="40">
        <v>4</v>
      </c>
      <c r="K57" s="13">
        <v>6</v>
      </c>
      <c r="L57" s="14">
        <v>4</v>
      </c>
      <c r="M57" s="14">
        <v>8</v>
      </c>
      <c r="N57" s="14">
        <v>4</v>
      </c>
      <c r="O57" s="38">
        <v>7</v>
      </c>
      <c r="P57" s="42">
        <v>6</v>
      </c>
      <c r="Q57" s="42">
        <v>1</v>
      </c>
      <c r="R57" s="43">
        <v>5</v>
      </c>
      <c r="S57" s="53"/>
      <c r="T57" s="43">
        <v>6</v>
      </c>
      <c r="U57" s="19">
        <f t="shared" ref="U57:W57" si="52">(C57+F57+I57+L57+O57+R57)</f>
        <v>41</v>
      </c>
      <c r="V57" s="19">
        <f t="shared" si="52"/>
        <v>29</v>
      </c>
      <c r="W57" s="19">
        <f t="shared" si="52"/>
        <v>22</v>
      </c>
      <c r="X57" s="7">
        <f t="shared" si="1"/>
        <v>77.35849056603773</v>
      </c>
      <c r="Y57" s="7">
        <f t="shared" si="2"/>
        <v>80.555555555555557</v>
      </c>
      <c r="Z57" s="7">
        <f t="shared" si="3"/>
        <v>78.571428571428569</v>
      </c>
    </row>
    <row r="58" spans="1:26" ht="14.25" customHeight="1">
      <c r="A58" s="8">
        <v>50</v>
      </c>
      <c r="B58" s="9" t="s">
        <v>67</v>
      </c>
      <c r="C58" s="38">
        <v>3</v>
      </c>
      <c r="D58" s="38">
        <v>2</v>
      </c>
      <c r="E58" s="38">
        <v>2</v>
      </c>
      <c r="F58" s="39">
        <v>6</v>
      </c>
      <c r="G58" s="39">
        <v>1</v>
      </c>
      <c r="H58" s="39">
        <v>0</v>
      </c>
      <c r="I58" s="40">
        <v>1</v>
      </c>
      <c r="J58" s="40">
        <v>1</v>
      </c>
      <c r="K58" s="13">
        <v>2</v>
      </c>
      <c r="L58" s="14">
        <v>5</v>
      </c>
      <c r="M58" s="14">
        <v>2</v>
      </c>
      <c r="N58" s="14">
        <v>1</v>
      </c>
      <c r="O58" s="38">
        <v>3</v>
      </c>
      <c r="P58" s="42">
        <v>1</v>
      </c>
      <c r="Q58" s="42">
        <v>1</v>
      </c>
      <c r="R58" s="43">
        <v>1</v>
      </c>
      <c r="S58" s="53"/>
      <c r="T58" s="43">
        <v>2</v>
      </c>
      <c r="U58" s="19">
        <f t="shared" ref="U58:W58" si="53">(C58+F58+I58+L58+O58+R58)</f>
        <v>19</v>
      </c>
      <c r="V58" s="19">
        <f t="shared" si="53"/>
        <v>7</v>
      </c>
      <c r="W58" s="19">
        <f t="shared" si="53"/>
        <v>8</v>
      </c>
      <c r="X58" s="7">
        <f t="shared" si="1"/>
        <v>35.849056603773583</v>
      </c>
      <c r="Y58" s="7">
        <f t="shared" si="2"/>
        <v>19.444444444444443</v>
      </c>
      <c r="Z58" s="7">
        <f t="shared" si="3"/>
        <v>28.571428571428573</v>
      </c>
    </row>
    <row r="59" spans="1:26" ht="14.25" customHeight="1">
      <c r="A59" s="8">
        <v>51</v>
      </c>
      <c r="B59" s="9" t="s">
        <v>68</v>
      </c>
      <c r="C59" s="38">
        <v>5</v>
      </c>
      <c r="D59" s="38">
        <v>4</v>
      </c>
      <c r="E59" s="38">
        <v>3</v>
      </c>
      <c r="F59" s="39">
        <v>12</v>
      </c>
      <c r="G59" s="39">
        <v>6</v>
      </c>
      <c r="H59" s="39">
        <v>0</v>
      </c>
      <c r="I59" s="40">
        <v>4</v>
      </c>
      <c r="J59" s="40">
        <v>3</v>
      </c>
      <c r="K59" s="13">
        <v>6</v>
      </c>
      <c r="L59" s="14">
        <v>6</v>
      </c>
      <c r="M59" s="14">
        <v>4</v>
      </c>
      <c r="N59" s="14">
        <v>3</v>
      </c>
      <c r="O59" s="38">
        <v>5</v>
      </c>
      <c r="P59" s="42">
        <v>4</v>
      </c>
      <c r="Q59" s="42">
        <v>1</v>
      </c>
      <c r="R59" s="43">
        <v>3</v>
      </c>
      <c r="S59" s="53"/>
      <c r="T59" s="43">
        <v>4</v>
      </c>
      <c r="U59" s="19">
        <f t="shared" ref="U59:W59" si="54">(C59+F59+I59+L59+O59+R59)</f>
        <v>35</v>
      </c>
      <c r="V59" s="19">
        <f t="shared" si="54"/>
        <v>21</v>
      </c>
      <c r="W59" s="19">
        <f t="shared" si="54"/>
        <v>17</v>
      </c>
      <c r="X59" s="7">
        <f t="shared" si="1"/>
        <v>66.037735849056602</v>
      </c>
      <c r="Y59" s="7">
        <f t="shared" si="2"/>
        <v>58.333333333333336</v>
      </c>
      <c r="Z59" s="7">
        <f t="shared" si="3"/>
        <v>60.714285714285715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5</v>
      </c>
      <c r="E60" s="38">
        <v>5</v>
      </c>
      <c r="F60" s="39">
        <v>12</v>
      </c>
      <c r="G60" s="39">
        <v>6</v>
      </c>
      <c r="H60" s="39">
        <v>0</v>
      </c>
      <c r="I60" s="40">
        <v>5</v>
      </c>
      <c r="J60" s="40">
        <v>4</v>
      </c>
      <c r="K60" s="13">
        <v>7</v>
      </c>
      <c r="L60" s="14">
        <v>7</v>
      </c>
      <c r="M60" s="14">
        <v>8</v>
      </c>
      <c r="N60" s="14">
        <v>4</v>
      </c>
      <c r="O60" s="38">
        <v>7</v>
      </c>
      <c r="P60" s="42">
        <v>6</v>
      </c>
      <c r="Q60" s="42">
        <v>1</v>
      </c>
      <c r="R60" s="43">
        <v>5</v>
      </c>
      <c r="S60" s="53"/>
      <c r="T60" s="43">
        <v>5</v>
      </c>
      <c r="U60" s="19">
        <f t="shared" ref="U60:W60" si="55">(C60+F60+I60+L60+O60+R60)</f>
        <v>43</v>
      </c>
      <c r="V60" s="19">
        <f t="shared" si="55"/>
        <v>29</v>
      </c>
      <c r="W60" s="19">
        <f t="shared" si="55"/>
        <v>22</v>
      </c>
      <c r="X60" s="7">
        <f t="shared" si="1"/>
        <v>81.132075471698116</v>
      </c>
      <c r="Y60" s="7">
        <f t="shared" si="2"/>
        <v>80.555555555555557</v>
      </c>
      <c r="Z60" s="7">
        <f t="shared" si="3"/>
        <v>78.571428571428569</v>
      </c>
    </row>
    <row r="61" spans="1:26" ht="14.25" customHeight="1">
      <c r="A61" s="8">
        <v>53</v>
      </c>
      <c r="B61" s="9" t="s">
        <v>70</v>
      </c>
      <c r="C61" s="38">
        <v>6</v>
      </c>
      <c r="D61" s="38">
        <v>4</v>
      </c>
      <c r="E61" s="38">
        <v>4</v>
      </c>
      <c r="F61" s="39">
        <v>9</v>
      </c>
      <c r="G61" s="39">
        <v>6</v>
      </c>
      <c r="H61" s="39">
        <v>0</v>
      </c>
      <c r="I61" s="40">
        <v>3</v>
      </c>
      <c r="J61" s="40">
        <v>4</v>
      </c>
      <c r="K61" s="13">
        <v>6</v>
      </c>
      <c r="L61" s="14">
        <v>3</v>
      </c>
      <c r="M61" s="14">
        <v>4</v>
      </c>
      <c r="N61" s="14">
        <v>2</v>
      </c>
      <c r="O61" s="38">
        <v>6</v>
      </c>
      <c r="P61" s="42">
        <v>3</v>
      </c>
      <c r="Q61" s="42">
        <v>1</v>
      </c>
      <c r="R61" s="43">
        <v>4</v>
      </c>
      <c r="S61" s="53"/>
      <c r="T61" s="43">
        <v>4</v>
      </c>
      <c r="U61" s="19">
        <f t="shared" ref="U61:W61" si="56">(C61+F61+I61+L61+O61+R61)</f>
        <v>31</v>
      </c>
      <c r="V61" s="19">
        <f t="shared" si="56"/>
        <v>21</v>
      </c>
      <c r="W61" s="19">
        <f t="shared" si="56"/>
        <v>17</v>
      </c>
      <c r="X61" s="7">
        <f t="shared" si="1"/>
        <v>58.490566037735846</v>
      </c>
      <c r="Y61" s="7">
        <f t="shared" si="2"/>
        <v>58.333333333333336</v>
      </c>
      <c r="Z61" s="7">
        <f t="shared" si="3"/>
        <v>60.714285714285715</v>
      </c>
    </row>
    <row r="62" spans="1:26" ht="14.25" customHeight="1">
      <c r="A62" s="8">
        <v>54</v>
      </c>
      <c r="B62" s="9" t="s">
        <v>71</v>
      </c>
      <c r="C62" s="38">
        <v>3</v>
      </c>
      <c r="D62" s="38">
        <v>2</v>
      </c>
      <c r="E62" s="38">
        <v>2</v>
      </c>
      <c r="F62" s="39">
        <v>7</v>
      </c>
      <c r="G62" s="39">
        <v>2</v>
      </c>
      <c r="H62" s="39">
        <v>0</v>
      </c>
      <c r="I62" s="40">
        <v>1</v>
      </c>
      <c r="J62" s="40">
        <v>2</v>
      </c>
      <c r="K62" s="13">
        <v>4</v>
      </c>
      <c r="L62" s="14">
        <v>6</v>
      </c>
      <c r="M62" s="14">
        <v>4</v>
      </c>
      <c r="N62" s="14">
        <v>2</v>
      </c>
      <c r="O62" s="38">
        <v>3</v>
      </c>
      <c r="P62" s="42">
        <v>3</v>
      </c>
      <c r="Q62" s="42">
        <v>0</v>
      </c>
      <c r="R62" s="43">
        <v>2</v>
      </c>
      <c r="S62" s="53"/>
      <c r="T62" s="43">
        <v>3</v>
      </c>
      <c r="U62" s="19">
        <f t="shared" ref="U62:W62" si="57">(C62+F62+I62+L62+O62+R62)</f>
        <v>22</v>
      </c>
      <c r="V62" s="19">
        <f t="shared" si="57"/>
        <v>13</v>
      </c>
      <c r="W62" s="19">
        <f t="shared" si="57"/>
        <v>11</v>
      </c>
      <c r="X62" s="7">
        <f t="shared" si="1"/>
        <v>41.509433962264154</v>
      </c>
      <c r="Y62" s="7">
        <f t="shared" si="2"/>
        <v>36.111111111111114</v>
      </c>
      <c r="Z62" s="7">
        <f t="shared" si="3"/>
        <v>39.285714285714285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5</v>
      </c>
      <c r="E63" s="38">
        <v>5</v>
      </c>
      <c r="F63" s="39">
        <v>13</v>
      </c>
      <c r="G63" s="39">
        <v>6</v>
      </c>
      <c r="H63" s="39">
        <v>0</v>
      </c>
      <c r="I63" s="40">
        <v>5</v>
      </c>
      <c r="J63" s="40">
        <v>4</v>
      </c>
      <c r="K63" s="13">
        <v>7</v>
      </c>
      <c r="L63" s="14">
        <v>6</v>
      </c>
      <c r="M63" s="14">
        <v>6</v>
      </c>
      <c r="N63" s="14">
        <v>4</v>
      </c>
      <c r="O63" s="38">
        <v>7</v>
      </c>
      <c r="P63" s="42">
        <v>5</v>
      </c>
      <c r="Q63" s="42">
        <v>1</v>
      </c>
      <c r="R63" s="43">
        <v>5</v>
      </c>
      <c r="S63" s="53"/>
      <c r="T63" s="43">
        <v>6</v>
      </c>
      <c r="U63" s="19">
        <f t="shared" ref="U63:W63" si="58">(C63+F63+I63+L63+O63+R63)</f>
        <v>43</v>
      </c>
      <c r="V63" s="19">
        <f t="shared" si="58"/>
        <v>26</v>
      </c>
      <c r="W63" s="19">
        <f t="shared" si="58"/>
        <v>23</v>
      </c>
      <c r="X63" s="7">
        <f t="shared" si="1"/>
        <v>81.132075471698116</v>
      </c>
      <c r="Y63" s="7">
        <f t="shared" si="2"/>
        <v>72.222222222222229</v>
      </c>
      <c r="Z63" s="7">
        <f t="shared" si="3"/>
        <v>82.142857142857139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5</v>
      </c>
      <c r="E64" s="38">
        <v>5</v>
      </c>
      <c r="F64" s="39">
        <v>12</v>
      </c>
      <c r="G64" s="39">
        <v>5</v>
      </c>
      <c r="H64" s="39">
        <v>0</v>
      </c>
      <c r="I64" s="40">
        <v>5</v>
      </c>
      <c r="J64" s="40">
        <v>3</v>
      </c>
      <c r="K64" s="13">
        <v>5</v>
      </c>
      <c r="L64" s="14">
        <v>7</v>
      </c>
      <c r="M64" s="14">
        <v>8</v>
      </c>
      <c r="N64" s="14">
        <v>4</v>
      </c>
      <c r="O64" s="38">
        <v>7</v>
      </c>
      <c r="P64" s="42">
        <v>5</v>
      </c>
      <c r="Q64" s="42">
        <v>1</v>
      </c>
      <c r="R64" s="43">
        <v>4</v>
      </c>
      <c r="S64" s="53"/>
      <c r="T64" s="43">
        <v>6</v>
      </c>
      <c r="U64" s="19">
        <f t="shared" ref="U64:W64" si="59">(C64+F64+I64+L64+O64+R64)</f>
        <v>42</v>
      </c>
      <c r="V64" s="19">
        <f t="shared" si="59"/>
        <v>26</v>
      </c>
      <c r="W64" s="19">
        <f t="shared" si="59"/>
        <v>21</v>
      </c>
      <c r="X64" s="7">
        <f t="shared" si="1"/>
        <v>79.245283018867923</v>
      </c>
      <c r="Y64" s="7">
        <f t="shared" si="2"/>
        <v>72.222222222222229</v>
      </c>
      <c r="Z64" s="7">
        <f t="shared" si="3"/>
        <v>75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4</v>
      </c>
      <c r="E65" s="38">
        <v>4</v>
      </c>
      <c r="F65" s="39">
        <v>12</v>
      </c>
      <c r="G65" s="39">
        <v>6</v>
      </c>
      <c r="H65" s="39">
        <v>0</v>
      </c>
      <c r="I65" s="40">
        <v>5</v>
      </c>
      <c r="J65" s="40">
        <v>4</v>
      </c>
      <c r="K65" s="13">
        <v>7</v>
      </c>
      <c r="L65" s="14">
        <v>6</v>
      </c>
      <c r="M65" s="14">
        <v>8</v>
      </c>
      <c r="N65" s="14">
        <v>4</v>
      </c>
      <c r="O65" s="38">
        <v>7</v>
      </c>
      <c r="P65" s="42">
        <v>5</v>
      </c>
      <c r="Q65" s="42">
        <v>1</v>
      </c>
      <c r="R65" s="43">
        <v>4</v>
      </c>
      <c r="S65" s="53"/>
      <c r="T65" s="43">
        <v>6</v>
      </c>
      <c r="U65" s="19">
        <f t="shared" ref="U65:W65" si="60">(C65+F65+I65+L65+O65+R65)</f>
        <v>41</v>
      </c>
      <c r="V65" s="19">
        <f t="shared" si="60"/>
        <v>27</v>
      </c>
      <c r="W65" s="19">
        <f t="shared" si="60"/>
        <v>22</v>
      </c>
      <c r="X65" s="7">
        <f t="shared" si="1"/>
        <v>77.35849056603773</v>
      </c>
      <c r="Y65" s="7">
        <f t="shared" si="2"/>
        <v>75</v>
      </c>
      <c r="Z65" s="7">
        <f t="shared" si="3"/>
        <v>78.571428571428569</v>
      </c>
    </row>
    <row r="66" spans="1:26" ht="14.25" customHeight="1">
      <c r="A66" s="8">
        <v>58</v>
      </c>
      <c r="B66" s="9" t="s">
        <v>75</v>
      </c>
      <c r="C66" s="38">
        <v>6</v>
      </c>
      <c r="D66" s="38">
        <v>5</v>
      </c>
      <c r="E66" s="38">
        <v>5</v>
      </c>
      <c r="F66" s="39">
        <v>13</v>
      </c>
      <c r="G66" s="39">
        <v>6</v>
      </c>
      <c r="H66" s="39">
        <v>0</v>
      </c>
      <c r="I66" s="40">
        <v>4</v>
      </c>
      <c r="J66" s="40">
        <v>4</v>
      </c>
      <c r="K66" s="13">
        <v>7</v>
      </c>
      <c r="L66" s="14">
        <v>7</v>
      </c>
      <c r="M66" s="14">
        <v>8</v>
      </c>
      <c r="N66" s="14">
        <v>3</v>
      </c>
      <c r="O66" s="38">
        <v>6</v>
      </c>
      <c r="P66" s="42">
        <v>4</v>
      </c>
      <c r="Q66" s="42">
        <v>1</v>
      </c>
      <c r="R66" s="43">
        <v>5</v>
      </c>
      <c r="S66" s="53"/>
      <c r="T66" s="43">
        <v>5</v>
      </c>
      <c r="U66" s="19">
        <f t="shared" ref="U66:W66" si="61">(C66+F66+I66+L66+O66+R66)</f>
        <v>41</v>
      </c>
      <c r="V66" s="19">
        <f t="shared" si="61"/>
        <v>27</v>
      </c>
      <c r="W66" s="19">
        <f t="shared" si="61"/>
        <v>21</v>
      </c>
      <c r="X66" s="7">
        <f t="shared" si="1"/>
        <v>77.35849056603773</v>
      </c>
      <c r="Y66" s="7">
        <f t="shared" si="2"/>
        <v>75</v>
      </c>
      <c r="Z66" s="7">
        <f t="shared" si="3"/>
        <v>75</v>
      </c>
    </row>
    <row r="67" spans="1:26" ht="14.25" customHeight="1">
      <c r="A67" s="8">
        <v>59</v>
      </c>
      <c r="B67" s="9" t="s">
        <v>76</v>
      </c>
      <c r="C67" s="30">
        <v>5</v>
      </c>
      <c r="D67" s="38">
        <v>5</v>
      </c>
      <c r="E67" s="30">
        <v>5</v>
      </c>
      <c r="F67" s="31">
        <v>12</v>
      </c>
      <c r="G67" s="31">
        <v>6</v>
      </c>
      <c r="H67" s="32">
        <v>0</v>
      </c>
      <c r="I67" s="33">
        <v>3</v>
      </c>
      <c r="J67" s="13">
        <v>4</v>
      </c>
      <c r="K67" s="13">
        <v>6</v>
      </c>
      <c r="L67" s="34">
        <v>6</v>
      </c>
      <c r="M67" s="34">
        <v>6</v>
      </c>
      <c r="N67" s="34">
        <v>3</v>
      </c>
      <c r="O67" s="30">
        <v>5</v>
      </c>
      <c r="P67" s="36">
        <v>4</v>
      </c>
      <c r="Q67" s="36">
        <v>1</v>
      </c>
      <c r="R67" s="37">
        <v>5</v>
      </c>
      <c r="S67" s="18"/>
      <c r="T67" s="37">
        <v>4</v>
      </c>
      <c r="U67" s="19">
        <f t="shared" ref="U67:W67" si="62">(C67+F67+I67+L67+O67+R67)</f>
        <v>36</v>
      </c>
      <c r="V67" s="19">
        <f t="shared" si="62"/>
        <v>25</v>
      </c>
      <c r="W67" s="19">
        <f t="shared" si="62"/>
        <v>19</v>
      </c>
      <c r="X67" s="7">
        <f t="shared" si="1"/>
        <v>67.924528301886795</v>
      </c>
      <c r="Y67" s="7">
        <f t="shared" si="2"/>
        <v>69.444444444444443</v>
      </c>
      <c r="Z67" s="7">
        <f t="shared" si="3"/>
        <v>67.857142857142861</v>
      </c>
    </row>
    <row r="68" spans="1:26" ht="14.25" customHeight="1">
      <c r="A68" s="8">
        <v>60</v>
      </c>
      <c r="B68" s="9" t="s">
        <v>77</v>
      </c>
      <c r="C68" s="10">
        <v>6</v>
      </c>
      <c r="D68" s="30">
        <v>4</v>
      </c>
      <c r="E68" s="10">
        <v>3</v>
      </c>
      <c r="F68" s="11">
        <v>10</v>
      </c>
      <c r="G68" s="11">
        <v>5</v>
      </c>
      <c r="H68" s="11">
        <v>0</v>
      </c>
      <c r="I68" s="13">
        <v>3</v>
      </c>
      <c r="J68" s="13">
        <v>2</v>
      </c>
      <c r="K68" s="13">
        <v>4</v>
      </c>
      <c r="L68" s="14">
        <v>6</v>
      </c>
      <c r="M68" s="14">
        <v>4</v>
      </c>
      <c r="N68" s="14">
        <v>3</v>
      </c>
      <c r="O68" s="10">
        <v>6</v>
      </c>
      <c r="P68" s="16">
        <v>4</v>
      </c>
      <c r="Q68" s="16">
        <v>0</v>
      </c>
      <c r="R68" s="17">
        <v>1</v>
      </c>
      <c r="S68" s="18"/>
      <c r="T68" s="17">
        <v>4</v>
      </c>
      <c r="U68" s="19">
        <f t="shared" ref="U68:W68" si="63">(C68+F68+I68+L68+O68+R68)</f>
        <v>32</v>
      </c>
      <c r="V68" s="19">
        <f t="shared" si="63"/>
        <v>19</v>
      </c>
      <c r="W68" s="19">
        <f t="shared" si="63"/>
        <v>14</v>
      </c>
      <c r="X68" s="7">
        <f t="shared" si="1"/>
        <v>60.377358490566039</v>
      </c>
      <c r="Y68" s="7">
        <f t="shared" si="2"/>
        <v>52.777777777777779</v>
      </c>
      <c r="Z68" s="7">
        <f t="shared" si="3"/>
        <v>50</v>
      </c>
    </row>
    <row r="69" spans="1:26" ht="14.25" customHeight="1">
      <c r="A69" s="8">
        <v>61</v>
      </c>
      <c r="B69" s="9" t="s">
        <v>78</v>
      </c>
      <c r="C69" s="10">
        <v>6</v>
      </c>
      <c r="D69" s="10">
        <v>4</v>
      </c>
      <c r="E69" s="10">
        <v>3</v>
      </c>
      <c r="F69" s="11">
        <v>12</v>
      </c>
      <c r="G69" s="11">
        <v>4</v>
      </c>
      <c r="H69" s="11">
        <v>0</v>
      </c>
      <c r="I69" s="13">
        <v>5</v>
      </c>
      <c r="J69" s="13">
        <v>3</v>
      </c>
      <c r="K69" s="13">
        <v>6</v>
      </c>
      <c r="L69" s="14">
        <v>6</v>
      </c>
      <c r="M69" s="14">
        <v>6</v>
      </c>
      <c r="N69" s="14">
        <v>4</v>
      </c>
      <c r="O69" s="10">
        <v>6</v>
      </c>
      <c r="P69" s="21">
        <v>5</v>
      </c>
      <c r="Q69" s="21">
        <v>1</v>
      </c>
      <c r="R69" s="17">
        <v>3</v>
      </c>
      <c r="S69" s="18"/>
      <c r="T69" s="17">
        <v>6</v>
      </c>
      <c r="U69" s="19">
        <f t="shared" ref="U69:W69" si="64">(C69+F69+I69+L69+O69+R69)</f>
        <v>38</v>
      </c>
      <c r="V69" s="19">
        <f t="shared" si="64"/>
        <v>22</v>
      </c>
      <c r="W69" s="19">
        <f t="shared" si="64"/>
        <v>20</v>
      </c>
      <c r="X69" s="7">
        <f t="shared" si="1"/>
        <v>71.698113207547166</v>
      </c>
      <c r="Y69" s="7">
        <f t="shared" si="2"/>
        <v>61.111111111111114</v>
      </c>
      <c r="Z69" s="7">
        <f t="shared" si="3"/>
        <v>71.428571428571431</v>
      </c>
    </row>
    <row r="70" spans="1:26" ht="14.25" customHeight="1">
      <c r="A70" s="8">
        <v>62</v>
      </c>
      <c r="B70" s="9" t="s">
        <v>79</v>
      </c>
      <c r="C70" s="38">
        <v>6</v>
      </c>
      <c r="D70" s="10">
        <v>5</v>
      </c>
      <c r="E70" s="38">
        <v>4</v>
      </c>
      <c r="F70" s="39">
        <v>10</v>
      </c>
      <c r="G70" s="39">
        <v>6</v>
      </c>
      <c r="H70" s="39">
        <v>0</v>
      </c>
      <c r="I70" s="40">
        <v>5</v>
      </c>
      <c r="J70" s="40">
        <v>4</v>
      </c>
      <c r="K70" s="13">
        <v>6</v>
      </c>
      <c r="L70" s="14">
        <v>6</v>
      </c>
      <c r="M70" s="14">
        <v>6</v>
      </c>
      <c r="N70" s="14">
        <v>4</v>
      </c>
      <c r="O70" s="38">
        <v>6</v>
      </c>
      <c r="P70" s="42">
        <v>6</v>
      </c>
      <c r="Q70" s="42">
        <v>1</v>
      </c>
      <c r="R70" s="43">
        <v>5</v>
      </c>
      <c r="S70" s="18"/>
      <c r="T70" s="43">
        <v>6</v>
      </c>
      <c r="U70" s="19">
        <f t="shared" ref="U70:W70" si="65">(C70+F70+I70+L70+O70+R70)</f>
        <v>38</v>
      </c>
      <c r="V70" s="19">
        <f t="shared" si="65"/>
        <v>27</v>
      </c>
      <c r="W70" s="19">
        <f t="shared" si="65"/>
        <v>21</v>
      </c>
      <c r="X70" s="7">
        <f t="shared" si="1"/>
        <v>71.698113207547166</v>
      </c>
      <c r="Y70" s="7">
        <f t="shared" si="2"/>
        <v>75</v>
      </c>
      <c r="Z70" s="7">
        <f t="shared" si="3"/>
        <v>75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4</v>
      </c>
      <c r="E71" s="38">
        <v>4</v>
      </c>
      <c r="F71" s="39">
        <v>12</v>
      </c>
      <c r="G71" s="39">
        <v>6</v>
      </c>
      <c r="H71" s="39">
        <v>0</v>
      </c>
      <c r="I71" s="40">
        <v>2</v>
      </c>
      <c r="J71" s="40">
        <v>4</v>
      </c>
      <c r="K71" s="13">
        <v>7</v>
      </c>
      <c r="L71" s="14">
        <v>6</v>
      </c>
      <c r="M71" s="14">
        <v>8</v>
      </c>
      <c r="N71" s="14">
        <v>1</v>
      </c>
      <c r="O71" s="38">
        <v>7</v>
      </c>
      <c r="P71" s="42">
        <v>3</v>
      </c>
      <c r="Q71" s="42">
        <v>0</v>
      </c>
      <c r="R71" s="43">
        <v>4</v>
      </c>
      <c r="S71" s="18"/>
      <c r="T71" s="43">
        <v>5</v>
      </c>
      <c r="U71" s="19">
        <f t="shared" ref="U71:W71" si="66">(C71+F71+I71+L71+O71+R71)</f>
        <v>38</v>
      </c>
      <c r="V71" s="19">
        <f t="shared" si="66"/>
        <v>25</v>
      </c>
      <c r="W71" s="19">
        <f t="shared" si="66"/>
        <v>17</v>
      </c>
      <c r="X71" s="7">
        <f t="shared" si="1"/>
        <v>71.698113207547166</v>
      </c>
      <c r="Y71" s="7">
        <f t="shared" si="2"/>
        <v>69.444444444444443</v>
      </c>
      <c r="Z71" s="7">
        <f t="shared" si="3"/>
        <v>60.714285714285715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5</v>
      </c>
      <c r="E72" s="38">
        <v>4</v>
      </c>
      <c r="F72" s="39">
        <v>11</v>
      </c>
      <c r="G72" s="39">
        <v>6</v>
      </c>
      <c r="H72" s="39">
        <v>0</v>
      </c>
      <c r="I72" s="40">
        <v>5</v>
      </c>
      <c r="J72" s="40">
        <v>4</v>
      </c>
      <c r="K72" s="13">
        <v>6</v>
      </c>
      <c r="L72" s="14">
        <v>6</v>
      </c>
      <c r="M72" s="14">
        <v>6</v>
      </c>
      <c r="N72" s="14">
        <v>4</v>
      </c>
      <c r="O72" s="38">
        <v>7</v>
      </c>
      <c r="P72" s="42">
        <v>5</v>
      </c>
      <c r="Q72" s="42">
        <v>1</v>
      </c>
      <c r="R72" s="43">
        <v>5</v>
      </c>
      <c r="S72" s="18"/>
      <c r="T72" s="43">
        <v>6</v>
      </c>
      <c r="U72" s="19">
        <f t="shared" ref="U72:W72" si="67">(C72+F72+I72+L72+O72+R72)</f>
        <v>41</v>
      </c>
      <c r="V72" s="19">
        <f t="shared" si="67"/>
        <v>26</v>
      </c>
      <c r="W72" s="19">
        <f t="shared" si="67"/>
        <v>21</v>
      </c>
      <c r="X72" s="7">
        <f t="shared" si="1"/>
        <v>77.35849056603773</v>
      </c>
      <c r="Y72" s="7">
        <f t="shared" si="2"/>
        <v>72.222222222222229</v>
      </c>
      <c r="Z72" s="7">
        <f t="shared" si="3"/>
        <v>75</v>
      </c>
    </row>
    <row r="73" spans="1:26" ht="14.25" customHeight="1">
      <c r="A73" s="8">
        <v>65</v>
      </c>
      <c r="B73" s="9" t="s">
        <v>82</v>
      </c>
      <c r="C73" s="38">
        <v>7</v>
      </c>
      <c r="D73" s="38">
        <v>4</v>
      </c>
      <c r="E73" s="38">
        <v>4</v>
      </c>
      <c r="F73" s="39">
        <v>9</v>
      </c>
      <c r="G73" s="39">
        <v>6</v>
      </c>
      <c r="H73" s="39">
        <v>0</v>
      </c>
      <c r="I73" s="40">
        <v>5</v>
      </c>
      <c r="J73" s="40">
        <v>4</v>
      </c>
      <c r="K73" s="13">
        <v>5</v>
      </c>
      <c r="L73" s="14">
        <v>4</v>
      </c>
      <c r="M73" s="14">
        <v>4</v>
      </c>
      <c r="N73" s="14">
        <v>4</v>
      </c>
      <c r="O73" s="38">
        <v>7</v>
      </c>
      <c r="P73" s="42">
        <v>5</v>
      </c>
      <c r="Q73" s="42">
        <v>1</v>
      </c>
      <c r="R73" s="43">
        <v>4</v>
      </c>
      <c r="S73" s="18"/>
      <c r="T73" s="43">
        <v>6</v>
      </c>
      <c r="U73" s="19">
        <f t="shared" ref="U73:W73" si="68">(C73+F73+I73+L73+O73+R73)</f>
        <v>36</v>
      </c>
      <c r="V73" s="19">
        <f t="shared" si="68"/>
        <v>23</v>
      </c>
      <c r="W73" s="19">
        <f t="shared" si="68"/>
        <v>20</v>
      </c>
      <c r="X73" s="7">
        <f t="shared" si="1"/>
        <v>67.924528301886795</v>
      </c>
      <c r="Y73" s="7">
        <f t="shared" si="2"/>
        <v>63.888888888888886</v>
      </c>
      <c r="Z73" s="7">
        <f t="shared" si="3"/>
        <v>71.428571428571431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5</v>
      </c>
      <c r="E74" s="38">
        <v>5</v>
      </c>
      <c r="F74" s="39">
        <v>11</v>
      </c>
      <c r="G74" s="39">
        <v>6</v>
      </c>
      <c r="H74" s="39">
        <v>0</v>
      </c>
      <c r="I74" s="40">
        <v>5</v>
      </c>
      <c r="J74" s="40">
        <v>4</v>
      </c>
      <c r="K74" s="13">
        <v>5</v>
      </c>
      <c r="L74" s="14">
        <v>6</v>
      </c>
      <c r="M74" s="14">
        <v>6</v>
      </c>
      <c r="N74" s="14">
        <v>4</v>
      </c>
      <c r="O74" s="38">
        <v>7</v>
      </c>
      <c r="P74" s="42">
        <v>5</v>
      </c>
      <c r="Q74" s="42">
        <v>1</v>
      </c>
      <c r="R74" s="43">
        <v>4</v>
      </c>
      <c r="S74" s="18"/>
      <c r="T74" s="43">
        <v>5</v>
      </c>
      <c r="U74" s="19">
        <f t="shared" ref="U74:W74" si="69">(C74+F74+I74+L74+O74+R74)</f>
        <v>40</v>
      </c>
      <c r="V74" s="19">
        <f t="shared" si="69"/>
        <v>26</v>
      </c>
      <c r="W74" s="19">
        <f t="shared" si="69"/>
        <v>20</v>
      </c>
      <c r="X74" s="7">
        <f t="shared" si="1"/>
        <v>75.471698113207552</v>
      </c>
      <c r="Y74" s="7">
        <f t="shared" si="2"/>
        <v>72.222222222222229</v>
      </c>
      <c r="Z74" s="7">
        <f t="shared" si="3"/>
        <v>71.428571428571431</v>
      </c>
    </row>
    <row r="75" spans="1:26" ht="14.25" customHeight="1">
      <c r="A75" s="8">
        <v>67</v>
      </c>
      <c r="B75" s="9" t="s">
        <v>84</v>
      </c>
      <c r="C75" s="38">
        <v>2</v>
      </c>
      <c r="D75" s="38">
        <v>1</v>
      </c>
      <c r="E75" s="38">
        <v>2</v>
      </c>
      <c r="F75" s="39">
        <v>3</v>
      </c>
      <c r="G75" s="39">
        <v>0</v>
      </c>
      <c r="H75" s="39">
        <v>0</v>
      </c>
      <c r="I75" s="40">
        <v>1</v>
      </c>
      <c r="J75" s="40">
        <v>1</v>
      </c>
      <c r="K75" s="13">
        <v>1</v>
      </c>
      <c r="L75" s="14">
        <v>2</v>
      </c>
      <c r="M75" s="14">
        <v>0</v>
      </c>
      <c r="N75" s="14">
        <v>1</v>
      </c>
      <c r="O75" s="38">
        <v>2</v>
      </c>
      <c r="P75" s="42">
        <v>1</v>
      </c>
      <c r="Q75" s="42">
        <v>0</v>
      </c>
      <c r="R75" s="43">
        <v>0</v>
      </c>
      <c r="S75" s="18"/>
      <c r="T75" s="43">
        <v>2</v>
      </c>
      <c r="U75" s="19">
        <f t="shared" ref="U75:W75" si="70">(C75+F75+I75+L75+O75+R75)</f>
        <v>10</v>
      </c>
      <c r="V75" s="19">
        <f t="shared" si="70"/>
        <v>3</v>
      </c>
      <c r="W75" s="19">
        <f t="shared" si="70"/>
        <v>6</v>
      </c>
      <c r="X75" s="7">
        <f t="shared" si="1"/>
        <v>18.867924528301888</v>
      </c>
      <c r="Y75" s="7">
        <f t="shared" si="2"/>
        <v>8.3333333333333339</v>
      </c>
      <c r="Z75" s="7">
        <f t="shared" si="3"/>
        <v>21.428571428571427</v>
      </c>
    </row>
    <row r="76" spans="1:26" ht="14.25" customHeight="1">
      <c r="A76" s="8">
        <v>68</v>
      </c>
      <c r="B76" s="9" t="s">
        <v>85</v>
      </c>
      <c r="C76" s="38">
        <v>6</v>
      </c>
      <c r="D76" s="38">
        <v>5</v>
      </c>
      <c r="E76" s="38">
        <v>5</v>
      </c>
      <c r="F76" s="39">
        <v>13</v>
      </c>
      <c r="G76" s="39">
        <v>4</v>
      </c>
      <c r="H76" s="39">
        <v>0</v>
      </c>
      <c r="I76" s="40">
        <v>4</v>
      </c>
      <c r="J76" s="40">
        <v>4</v>
      </c>
      <c r="K76" s="13">
        <v>7</v>
      </c>
      <c r="L76" s="14">
        <v>7</v>
      </c>
      <c r="M76" s="14">
        <v>8</v>
      </c>
      <c r="N76" s="14">
        <v>3</v>
      </c>
      <c r="O76" s="38">
        <v>6</v>
      </c>
      <c r="P76" s="42">
        <v>4</v>
      </c>
      <c r="Q76" s="42">
        <v>1</v>
      </c>
      <c r="R76" s="43">
        <v>5</v>
      </c>
      <c r="S76" s="53"/>
      <c r="T76" s="43">
        <v>5</v>
      </c>
      <c r="U76" s="19">
        <f t="shared" ref="U76:W76" si="71">(C76+F76+I76+L76+O76+R76)</f>
        <v>41</v>
      </c>
      <c r="V76" s="19">
        <f t="shared" si="71"/>
        <v>25</v>
      </c>
      <c r="W76" s="19">
        <f t="shared" si="71"/>
        <v>21</v>
      </c>
      <c r="X76" s="7">
        <f t="shared" si="1"/>
        <v>77.35849056603773</v>
      </c>
      <c r="Y76" s="7">
        <f t="shared" si="2"/>
        <v>69.444444444444443</v>
      </c>
      <c r="Z76" s="7">
        <f t="shared" si="3"/>
        <v>75</v>
      </c>
    </row>
    <row r="77" spans="1:26" ht="14.25" customHeight="1">
      <c r="A77" s="8">
        <v>69</v>
      </c>
      <c r="B77" s="9" t="s">
        <v>86</v>
      </c>
      <c r="C77" s="38">
        <v>7</v>
      </c>
      <c r="D77" s="38">
        <v>4</v>
      </c>
      <c r="E77" s="38">
        <v>3</v>
      </c>
      <c r="F77" s="39">
        <v>12</v>
      </c>
      <c r="G77" s="39">
        <v>6</v>
      </c>
      <c r="H77" s="39">
        <v>0</v>
      </c>
      <c r="I77" s="40">
        <v>3</v>
      </c>
      <c r="J77" s="40">
        <v>4</v>
      </c>
      <c r="K77" s="13">
        <v>7</v>
      </c>
      <c r="L77" s="14">
        <v>6</v>
      </c>
      <c r="M77" s="14">
        <v>8</v>
      </c>
      <c r="N77" s="14">
        <v>2</v>
      </c>
      <c r="O77" s="38">
        <v>7</v>
      </c>
      <c r="P77" s="42">
        <v>4</v>
      </c>
      <c r="Q77" s="42">
        <v>0</v>
      </c>
      <c r="R77" s="43">
        <v>4</v>
      </c>
      <c r="S77" s="53"/>
      <c r="T77" s="43">
        <v>4</v>
      </c>
      <c r="U77" s="19">
        <f t="shared" ref="U77:W77" si="72">(C77+F77+I77+L77+O77+R77)</f>
        <v>39</v>
      </c>
      <c r="V77" s="19">
        <f t="shared" si="72"/>
        <v>26</v>
      </c>
      <c r="W77" s="19">
        <f t="shared" si="72"/>
        <v>16</v>
      </c>
      <c r="X77" s="7">
        <f t="shared" si="1"/>
        <v>73.584905660377359</v>
      </c>
      <c r="Y77" s="7">
        <f t="shared" si="2"/>
        <v>72.222222222222229</v>
      </c>
      <c r="Z77" s="7">
        <f t="shared" si="3"/>
        <v>57.142857142857146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5</v>
      </c>
      <c r="E78" s="38">
        <v>4</v>
      </c>
      <c r="F78" s="39">
        <v>9</v>
      </c>
      <c r="G78" s="39">
        <v>6</v>
      </c>
      <c r="H78" s="39">
        <v>0</v>
      </c>
      <c r="I78" s="40">
        <v>4</v>
      </c>
      <c r="J78" s="40">
        <v>3</v>
      </c>
      <c r="K78" s="13">
        <v>6</v>
      </c>
      <c r="L78" s="14">
        <v>7</v>
      </c>
      <c r="M78" s="14">
        <v>8</v>
      </c>
      <c r="N78" s="14">
        <v>4</v>
      </c>
      <c r="O78" s="38">
        <v>6</v>
      </c>
      <c r="P78" s="42">
        <v>4</v>
      </c>
      <c r="Q78" s="42">
        <v>1</v>
      </c>
      <c r="R78" s="43">
        <v>5</v>
      </c>
      <c r="S78" s="53"/>
      <c r="T78" s="43">
        <v>6</v>
      </c>
      <c r="U78" s="19">
        <f t="shared" ref="U78:W78" si="73">(C78+F78+I78+L78+O78+R78)</f>
        <v>37</v>
      </c>
      <c r="V78" s="19">
        <f t="shared" si="73"/>
        <v>26</v>
      </c>
      <c r="W78" s="19">
        <f t="shared" si="73"/>
        <v>21</v>
      </c>
      <c r="X78" s="7">
        <f t="shared" si="1"/>
        <v>69.811320754716988</v>
      </c>
      <c r="Y78" s="7">
        <f t="shared" si="2"/>
        <v>72.222222222222229</v>
      </c>
      <c r="Z78" s="7">
        <f t="shared" si="3"/>
        <v>75</v>
      </c>
    </row>
    <row r="79" spans="1:26" ht="14.25" customHeight="1">
      <c r="A79" s="8">
        <v>71</v>
      </c>
      <c r="B79" s="9" t="s">
        <v>88</v>
      </c>
      <c r="C79" s="38">
        <v>6</v>
      </c>
      <c r="D79" s="38">
        <v>5</v>
      </c>
      <c r="E79" s="38">
        <v>4</v>
      </c>
      <c r="F79" s="39">
        <v>13</v>
      </c>
      <c r="G79" s="39">
        <v>4</v>
      </c>
      <c r="H79" s="39">
        <v>0</v>
      </c>
      <c r="I79" s="40">
        <v>3</v>
      </c>
      <c r="J79" s="40">
        <v>4</v>
      </c>
      <c r="K79" s="13">
        <v>7</v>
      </c>
      <c r="L79" s="14">
        <v>4</v>
      </c>
      <c r="M79" s="14">
        <v>4</v>
      </c>
      <c r="N79" s="14">
        <v>2</v>
      </c>
      <c r="O79" s="38">
        <v>6</v>
      </c>
      <c r="P79" s="42">
        <v>5</v>
      </c>
      <c r="Q79" s="42">
        <v>0</v>
      </c>
      <c r="R79" s="43">
        <v>5</v>
      </c>
      <c r="S79" s="53"/>
      <c r="T79" s="43">
        <v>4</v>
      </c>
      <c r="U79" s="19">
        <f t="shared" ref="U79:W79" si="74">(C79+F79+I79+L79+O79+R79)</f>
        <v>37</v>
      </c>
      <c r="V79" s="19">
        <f t="shared" si="74"/>
        <v>22</v>
      </c>
      <c r="W79" s="19">
        <f t="shared" si="74"/>
        <v>17</v>
      </c>
      <c r="X79" s="7">
        <f t="shared" si="1"/>
        <v>69.811320754716988</v>
      </c>
      <c r="Y79" s="7">
        <f t="shared" si="2"/>
        <v>61.111111111111114</v>
      </c>
      <c r="Z79" s="7">
        <f t="shared" si="3"/>
        <v>60.714285714285715</v>
      </c>
    </row>
    <row r="80" spans="1:26" ht="14.25" customHeight="1">
      <c r="A80" s="8">
        <v>72</v>
      </c>
      <c r="B80" s="9" t="s">
        <v>89</v>
      </c>
      <c r="C80" s="38">
        <v>7</v>
      </c>
      <c r="D80" s="38">
        <v>5</v>
      </c>
      <c r="E80" s="38">
        <v>4</v>
      </c>
      <c r="F80" s="39">
        <v>11</v>
      </c>
      <c r="G80" s="39">
        <v>5</v>
      </c>
      <c r="H80" s="39">
        <v>0</v>
      </c>
      <c r="I80" s="40">
        <v>4</v>
      </c>
      <c r="J80" s="40">
        <v>3</v>
      </c>
      <c r="K80" s="13">
        <v>5</v>
      </c>
      <c r="L80" s="14">
        <v>5</v>
      </c>
      <c r="M80" s="14">
        <v>6</v>
      </c>
      <c r="N80" s="14">
        <v>3</v>
      </c>
      <c r="O80" s="38">
        <v>7</v>
      </c>
      <c r="P80" s="42">
        <v>5</v>
      </c>
      <c r="Q80" s="42">
        <v>0</v>
      </c>
      <c r="R80" s="43">
        <v>4</v>
      </c>
      <c r="S80" s="53"/>
      <c r="T80" s="43">
        <v>5</v>
      </c>
      <c r="U80" s="19">
        <f t="shared" ref="U80:W80" si="75">(C80+F80+I80+L80+O80+R80)</f>
        <v>38</v>
      </c>
      <c r="V80" s="19">
        <f t="shared" si="75"/>
        <v>24</v>
      </c>
      <c r="W80" s="19">
        <f t="shared" si="75"/>
        <v>17</v>
      </c>
      <c r="X80" s="7">
        <f t="shared" si="1"/>
        <v>71.698113207547166</v>
      </c>
      <c r="Y80" s="7">
        <f t="shared" si="2"/>
        <v>66.666666666666671</v>
      </c>
      <c r="Z80" s="7">
        <f t="shared" si="3"/>
        <v>60.714285714285715</v>
      </c>
    </row>
    <row r="81" spans="1:26" ht="14.25" customHeight="1">
      <c r="A81" s="8">
        <v>73</v>
      </c>
      <c r="B81" s="9" t="s">
        <v>90</v>
      </c>
      <c r="C81" s="38">
        <v>1</v>
      </c>
      <c r="D81" s="38">
        <v>2</v>
      </c>
      <c r="E81" s="38">
        <v>1</v>
      </c>
      <c r="F81" s="39">
        <v>7</v>
      </c>
      <c r="G81" s="39">
        <v>0</v>
      </c>
      <c r="H81" s="39">
        <v>0</v>
      </c>
      <c r="I81" s="40">
        <v>0</v>
      </c>
      <c r="J81" s="40">
        <v>1</v>
      </c>
      <c r="K81" s="13">
        <v>2</v>
      </c>
      <c r="L81" s="14">
        <v>4</v>
      </c>
      <c r="M81" s="14">
        <v>6</v>
      </c>
      <c r="N81" s="14">
        <v>0</v>
      </c>
      <c r="O81" s="38">
        <v>1</v>
      </c>
      <c r="P81" s="42">
        <v>0</v>
      </c>
      <c r="Q81" s="42">
        <v>0</v>
      </c>
      <c r="R81" s="43">
        <v>1</v>
      </c>
      <c r="S81" s="53"/>
      <c r="T81" s="43">
        <v>1</v>
      </c>
      <c r="U81" s="19">
        <f t="shared" ref="U81:W81" si="76">(C81+F81+I81+L81+O81+R81)</f>
        <v>14</v>
      </c>
      <c r="V81" s="19">
        <f t="shared" si="76"/>
        <v>9</v>
      </c>
      <c r="W81" s="19">
        <f t="shared" si="76"/>
        <v>4</v>
      </c>
      <c r="X81" s="7">
        <f t="shared" si="1"/>
        <v>26.415094339622641</v>
      </c>
      <c r="Y81" s="7">
        <f t="shared" si="2"/>
        <v>25</v>
      </c>
      <c r="Z81" s="7">
        <f t="shared" si="3"/>
        <v>14.285714285714286</v>
      </c>
    </row>
    <row r="82" spans="1:26" ht="14.25" customHeight="1">
      <c r="A82" s="8">
        <v>74</v>
      </c>
      <c r="B82" s="9" t="s">
        <v>91</v>
      </c>
      <c r="C82" s="38">
        <v>7</v>
      </c>
      <c r="D82" s="38">
        <v>3</v>
      </c>
      <c r="E82" s="38">
        <v>2</v>
      </c>
      <c r="F82" s="39">
        <v>11</v>
      </c>
      <c r="G82" s="39">
        <v>6</v>
      </c>
      <c r="H82" s="39">
        <v>0</v>
      </c>
      <c r="I82" s="40">
        <v>5</v>
      </c>
      <c r="J82" s="40">
        <v>4</v>
      </c>
      <c r="K82" s="13">
        <v>7</v>
      </c>
      <c r="L82" s="14">
        <v>4</v>
      </c>
      <c r="M82" s="14">
        <v>6</v>
      </c>
      <c r="N82" s="14">
        <v>3</v>
      </c>
      <c r="O82" s="38">
        <v>7</v>
      </c>
      <c r="P82" s="42">
        <v>4</v>
      </c>
      <c r="Q82" s="42">
        <v>1</v>
      </c>
      <c r="R82" s="43">
        <v>3</v>
      </c>
      <c r="S82" s="53"/>
      <c r="T82" s="43">
        <v>5</v>
      </c>
      <c r="U82" s="19">
        <f t="shared" ref="U82:W82" si="77">(C82+F82+I82+L82+O82+R82)</f>
        <v>37</v>
      </c>
      <c r="V82" s="19">
        <f t="shared" si="77"/>
        <v>23</v>
      </c>
      <c r="W82" s="19">
        <f t="shared" si="77"/>
        <v>18</v>
      </c>
      <c r="X82" s="7">
        <f t="shared" si="1"/>
        <v>69.811320754716988</v>
      </c>
      <c r="Y82" s="7">
        <f t="shared" si="2"/>
        <v>63.888888888888886</v>
      </c>
      <c r="Z82" s="7">
        <f t="shared" si="3"/>
        <v>64.285714285714292</v>
      </c>
    </row>
    <row r="83" spans="1:26" ht="14.25" customHeight="1">
      <c r="A83" s="8">
        <v>75</v>
      </c>
      <c r="B83" s="9" t="s">
        <v>92</v>
      </c>
      <c r="C83" s="38">
        <v>5</v>
      </c>
      <c r="D83" s="38">
        <v>3</v>
      </c>
      <c r="E83" s="38">
        <v>1</v>
      </c>
      <c r="F83" s="39">
        <v>9</v>
      </c>
      <c r="G83" s="39">
        <v>3</v>
      </c>
      <c r="H83" s="39">
        <v>0</v>
      </c>
      <c r="I83" s="40">
        <v>2</v>
      </c>
      <c r="J83" s="40">
        <v>2</v>
      </c>
      <c r="K83" s="13">
        <v>4</v>
      </c>
      <c r="L83" s="14">
        <v>5</v>
      </c>
      <c r="M83" s="14">
        <v>6</v>
      </c>
      <c r="N83" s="14">
        <v>1</v>
      </c>
      <c r="O83" s="38">
        <v>5</v>
      </c>
      <c r="P83" s="42">
        <v>3</v>
      </c>
      <c r="Q83" s="42">
        <v>1</v>
      </c>
      <c r="R83" s="43">
        <v>1</v>
      </c>
      <c r="S83" s="53"/>
      <c r="T83" s="43">
        <v>3</v>
      </c>
      <c r="U83" s="19">
        <f t="shared" ref="U83:W83" si="78">(C83+F83+I83+L83+O83+R83)</f>
        <v>27</v>
      </c>
      <c r="V83" s="19">
        <f t="shared" si="78"/>
        <v>17</v>
      </c>
      <c r="W83" s="19">
        <f t="shared" si="78"/>
        <v>10</v>
      </c>
      <c r="X83" s="7">
        <f t="shared" si="1"/>
        <v>50.943396226415096</v>
      </c>
      <c r="Y83" s="7">
        <f t="shared" si="2"/>
        <v>47.222222222222221</v>
      </c>
      <c r="Z83" s="7">
        <f t="shared" si="3"/>
        <v>35.714285714285715</v>
      </c>
    </row>
    <row r="84" spans="1:26" ht="14.25" customHeight="1">
      <c r="A84" s="8">
        <v>76</v>
      </c>
      <c r="B84" s="9" t="s">
        <v>93</v>
      </c>
      <c r="C84" s="38">
        <v>6</v>
      </c>
      <c r="D84" s="38">
        <v>3</v>
      </c>
      <c r="E84" s="38">
        <v>3</v>
      </c>
      <c r="F84" s="39">
        <v>8</v>
      </c>
      <c r="G84" s="39">
        <v>6</v>
      </c>
      <c r="H84" s="39">
        <v>0</v>
      </c>
      <c r="I84" s="40">
        <v>5</v>
      </c>
      <c r="J84" s="40">
        <v>3</v>
      </c>
      <c r="K84" s="13">
        <v>5</v>
      </c>
      <c r="L84" s="14">
        <v>5</v>
      </c>
      <c r="M84" s="14">
        <v>4</v>
      </c>
      <c r="N84" s="14">
        <v>4</v>
      </c>
      <c r="O84" s="38">
        <v>6</v>
      </c>
      <c r="P84" s="42">
        <v>6</v>
      </c>
      <c r="Q84" s="42">
        <v>1</v>
      </c>
      <c r="R84" s="43">
        <v>3</v>
      </c>
      <c r="S84" s="53"/>
      <c r="T84" s="43">
        <v>5</v>
      </c>
      <c r="U84" s="19">
        <f t="shared" ref="U84:W84" si="79">(C84+F84+I84+L84+O84+R84)</f>
        <v>33</v>
      </c>
      <c r="V84" s="19">
        <f t="shared" si="79"/>
        <v>22</v>
      </c>
      <c r="W84" s="19">
        <f t="shared" si="79"/>
        <v>18</v>
      </c>
      <c r="X84" s="7">
        <f t="shared" si="1"/>
        <v>62.264150943396224</v>
      </c>
      <c r="Y84" s="7">
        <f t="shared" si="2"/>
        <v>61.111111111111114</v>
      </c>
      <c r="Z84" s="7">
        <f t="shared" si="3"/>
        <v>64.285714285714292</v>
      </c>
    </row>
    <row r="85" spans="1:26" ht="14.25" customHeight="1">
      <c r="A85" s="8">
        <v>77</v>
      </c>
      <c r="B85" s="9" t="s">
        <v>94</v>
      </c>
      <c r="C85" s="38">
        <v>7</v>
      </c>
      <c r="D85" s="38">
        <v>5</v>
      </c>
      <c r="E85" s="38">
        <v>4</v>
      </c>
      <c r="F85" s="39">
        <v>13</v>
      </c>
      <c r="G85" s="39">
        <v>6</v>
      </c>
      <c r="H85" s="39">
        <v>0</v>
      </c>
      <c r="I85" s="40">
        <v>4</v>
      </c>
      <c r="J85" s="40">
        <v>4</v>
      </c>
      <c r="K85" s="13">
        <v>7</v>
      </c>
      <c r="L85" s="14">
        <v>7</v>
      </c>
      <c r="M85" s="14">
        <v>8</v>
      </c>
      <c r="N85" s="14">
        <v>3</v>
      </c>
      <c r="O85" s="38">
        <v>7</v>
      </c>
      <c r="P85" s="42">
        <v>4</v>
      </c>
      <c r="Q85" s="42">
        <v>1</v>
      </c>
      <c r="R85" s="43">
        <v>5</v>
      </c>
      <c r="S85" s="53"/>
      <c r="T85" s="43">
        <v>5</v>
      </c>
      <c r="U85" s="19">
        <f t="shared" ref="U85:W85" si="80">(C85+F85+I85+L85+O85+R85)</f>
        <v>43</v>
      </c>
      <c r="V85" s="19">
        <f t="shared" si="80"/>
        <v>27</v>
      </c>
      <c r="W85" s="19">
        <f t="shared" si="80"/>
        <v>20</v>
      </c>
      <c r="X85" s="7">
        <f t="shared" si="1"/>
        <v>81.132075471698116</v>
      </c>
      <c r="Y85" s="7">
        <f t="shared" si="2"/>
        <v>75</v>
      </c>
      <c r="Z85" s="7">
        <f t="shared" si="3"/>
        <v>71.428571428571431</v>
      </c>
    </row>
    <row r="86" spans="1:26" ht="14.25" customHeight="1">
      <c r="A86" s="8">
        <v>78</v>
      </c>
      <c r="B86" s="9" t="s">
        <v>95</v>
      </c>
      <c r="C86" s="38">
        <v>7</v>
      </c>
      <c r="D86" s="38">
        <v>5</v>
      </c>
      <c r="E86" s="38">
        <v>3</v>
      </c>
      <c r="F86" s="39">
        <v>9</v>
      </c>
      <c r="G86" s="39">
        <v>6</v>
      </c>
      <c r="H86" s="39">
        <v>0</v>
      </c>
      <c r="I86" s="40">
        <v>4</v>
      </c>
      <c r="J86" s="40">
        <v>4</v>
      </c>
      <c r="K86" s="13">
        <v>4</v>
      </c>
      <c r="L86" s="14">
        <v>6</v>
      </c>
      <c r="M86" s="14">
        <v>4</v>
      </c>
      <c r="N86" s="14">
        <v>3</v>
      </c>
      <c r="O86" s="38">
        <v>7</v>
      </c>
      <c r="P86" s="42">
        <v>4</v>
      </c>
      <c r="Q86" s="42">
        <v>1</v>
      </c>
      <c r="R86" s="43">
        <v>5</v>
      </c>
      <c r="S86" s="53"/>
      <c r="T86" s="43">
        <v>5</v>
      </c>
      <c r="U86" s="19">
        <f t="shared" ref="U86:W86" si="81">(C86+F86+I86+L86+O86+R86)</f>
        <v>38</v>
      </c>
      <c r="V86" s="19">
        <f t="shared" si="81"/>
        <v>23</v>
      </c>
      <c r="W86" s="19">
        <f t="shared" si="81"/>
        <v>16</v>
      </c>
      <c r="X86" s="7">
        <f t="shared" si="1"/>
        <v>71.698113207547166</v>
      </c>
      <c r="Y86" s="7">
        <f t="shared" si="2"/>
        <v>63.888888888888886</v>
      </c>
      <c r="Z86" s="7">
        <f t="shared" si="3"/>
        <v>57.142857142857146</v>
      </c>
    </row>
    <row r="87" spans="1:26" ht="14.25" customHeight="1">
      <c r="A87" s="8">
        <v>79</v>
      </c>
      <c r="B87" s="9" t="s">
        <v>96</v>
      </c>
      <c r="C87" s="38">
        <v>7</v>
      </c>
      <c r="D87" s="38">
        <v>4</v>
      </c>
      <c r="E87" s="38">
        <v>3</v>
      </c>
      <c r="F87" s="39">
        <v>9</v>
      </c>
      <c r="G87" s="39">
        <v>6</v>
      </c>
      <c r="H87" s="39">
        <v>0</v>
      </c>
      <c r="I87" s="40">
        <v>4</v>
      </c>
      <c r="J87" s="40">
        <v>4</v>
      </c>
      <c r="K87" s="13">
        <v>4</v>
      </c>
      <c r="L87" s="14">
        <v>5</v>
      </c>
      <c r="M87" s="14">
        <v>4</v>
      </c>
      <c r="N87" s="14">
        <v>3</v>
      </c>
      <c r="O87" s="38">
        <v>7</v>
      </c>
      <c r="P87" s="42">
        <v>4</v>
      </c>
      <c r="Q87" s="42">
        <v>1</v>
      </c>
      <c r="R87" s="43">
        <v>5</v>
      </c>
      <c r="S87" s="53"/>
      <c r="T87" s="43">
        <v>5</v>
      </c>
      <c r="U87" s="19">
        <f t="shared" ref="U87:W87" si="82">(C87+F87+I87+L87+O87+R87)</f>
        <v>37</v>
      </c>
      <c r="V87" s="19">
        <f t="shared" si="82"/>
        <v>22</v>
      </c>
      <c r="W87" s="19">
        <f t="shared" si="82"/>
        <v>16</v>
      </c>
      <c r="X87" s="7">
        <f t="shared" si="1"/>
        <v>69.811320754716988</v>
      </c>
      <c r="Y87" s="7">
        <f t="shared" si="2"/>
        <v>61.111111111111114</v>
      </c>
      <c r="Z87" s="7">
        <f t="shared" si="3"/>
        <v>57.142857142857146</v>
      </c>
    </row>
    <row r="88" spans="1:26" ht="14.25" customHeight="1">
      <c r="A88" s="8">
        <v>80</v>
      </c>
      <c r="B88" s="9" t="s">
        <v>97</v>
      </c>
      <c r="C88" s="38">
        <v>0</v>
      </c>
      <c r="D88" s="38">
        <v>0</v>
      </c>
      <c r="E88" s="38">
        <v>0</v>
      </c>
      <c r="F88" s="39">
        <v>5</v>
      </c>
      <c r="G88" s="39">
        <v>0</v>
      </c>
      <c r="H88" s="39">
        <v>0</v>
      </c>
      <c r="I88" s="40">
        <v>0</v>
      </c>
      <c r="J88" s="40">
        <v>0</v>
      </c>
      <c r="K88" s="13">
        <v>2</v>
      </c>
      <c r="L88" s="14">
        <v>2</v>
      </c>
      <c r="M88" s="14">
        <v>4</v>
      </c>
      <c r="N88" s="14">
        <v>0</v>
      </c>
      <c r="O88" s="38">
        <v>0</v>
      </c>
      <c r="P88" s="42">
        <v>0</v>
      </c>
      <c r="Q88" s="42">
        <v>0</v>
      </c>
      <c r="R88" s="43">
        <v>0</v>
      </c>
      <c r="S88" s="53"/>
      <c r="T88" s="43">
        <v>0</v>
      </c>
      <c r="U88" s="19">
        <f t="shared" ref="U88:W88" si="83">(C88+F88+I88+L88+O88+R88)</f>
        <v>7</v>
      </c>
      <c r="V88" s="19">
        <f t="shared" si="83"/>
        <v>4</v>
      </c>
      <c r="W88" s="19">
        <f t="shared" si="83"/>
        <v>2</v>
      </c>
      <c r="X88" s="7">
        <f t="shared" si="1"/>
        <v>13.20754716981132</v>
      </c>
      <c r="Y88" s="7">
        <f t="shared" si="2"/>
        <v>11.111111111111111</v>
      </c>
      <c r="Z88" s="7">
        <f t="shared" si="3"/>
        <v>7.1428571428571432</v>
      </c>
    </row>
    <row r="89" spans="1:26" ht="14.25" customHeight="1">
      <c r="A89" s="8">
        <v>81</v>
      </c>
      <c r="B89" s="9" t="s">
        <v>98</v>
      </c>
      <c r="C89" s="38">
        <v>2</v>
      </c>
      <c r="D89" s="38">
        <v>0</v>
      </c>
      <c r="E89" s="38">
        <v>0</v>
      </c>
      <c r="F89" s="39">
        <v>3</v>
      </c>
      <c r="G89" s="39">
        <v>1</v>
      </c>
      <c r="H89" s="39">
        <v>0</v>
      </c>
      <c r="I89" s="40">
        <v>2</v>
      </c>
      <c r="J89" s="40">
        <v>0</v>
      </c>
      <c r="K89" s="13">
        <v>1</v>
      </c>
      <c r="L89" s="14">
        <v>1</v>
      </c>
      <c r="M89" s="14">
        <v>2</v>
      </c>
      <c r="N89" s="14">
        <v>2</v>
      </c>
      <c r="O89" s="38">
        <v>2</v>
      </c>
      <c r="P89" s="42">
        <v>2</v>
      </c>
      <c r="Q89" s="42">
        <v>1</v>
      </c>
      <c r="R89" s="43">
        <v>0</v>
      </c>
      <c r="S89" s="53"/>
      <c r="T89" s="43">
        <v>2</v>
      </c>
      <c r="U89" s="19">
        <f t="shared" ref="U89:W89" si="84">(C89+F89+I89+L89+O89+R89)</f>
        <v>10</v>
      </c>
      <c r="V89" s="19">
        <f t="shared" si="84"/>
        <v>5</v>
      </c>
      <c r="W89" s="19">
        <f t="shared" si="84"/>
        <v>6</v>
      </c>
      <c r="X89" s="7">
        <f t="shared" si="1"/>
        <v>18.867924528301888</v>
      </c>
      <c r="Y89" s="7">
        <f t="shared" si="2"/>
        <v>13.888888888888889</v>
      </c>
      <c r="Z89" s="7">
        <f t="shared" si="3"/>
        <v>21.428571428571427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0</v>
      </c>
      <c r="E90" s="38">
        <v>0</v>
      </c>
      <c r="F90" s="39">
        <v>1</v>
      </c>
      <c r="G90" s="39">
        <v>0</v>
      </c>
      <c r="H90" s="39">
        <v>0</v>
      </c>
      <c r="I90" s="40">
        <v>0</v>
      </c>
      <c r="J90" s="40">
        <v>0</v>
      </c>
      <c r="K90" s="13">
        <v>0</v>
      </c>
      <c r="L90" s="14">
        <v>0</v>
      </c>
      <c r="M90" s="14">
        <v>0</v>
      </c>
      <c r="N90" s="14">
        <v>0</v>
      </c>
      <c r="O90" s="38">
        <v>0</v>
      </c>
      <c r="P90" s="42">
        <v>0</v>
      </c>
      <c r="Q90" s="42">
        <v>0</v>
      </c>
      <c r="R90" s="43">
        <v>0</v>
      </c>
      <c r="S90" s="53"/>
      <c r="T90" s="43">
        <v>0</v>
      </c>
      <c r="U90" s="19">
        <f t="shared" ref="U90:W90" si="85">(C90+F90+I90+L90+O90+R90)</f>
        <v>1</v>
      </c>
      <c r="V90" s="19">
        <f t="shared" si="85"/>
        <v>0</v>
      </c>
      <c r="W90" s="19">
        <f t="shared" si="85"/>
        <v>0</v>
      </c>
      <c r="X90" s="7">
        <f t="shared" si="1"/>
        <v>1.8867924528301887</v>
      </c>
      <c r="Y90" s="7">
        <f t="shared" si="2"/>
        <v>0</v>
      </c>
      <c r="Z90" s="7">
        <f t="shared" si="3"/>
        <v>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5" width="12.140625" customWidth="1"/>
    <col min="26" max="26" width="5.57031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0.5" customHeight="1">
      <c r="A4" s="150" t="s">
        <v>103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0</v>
      </c>
      <c r="D7" s="5">
        <v>0</v>
      </c>
      <c r="E7" s="5">
        <v>0</v>
      </c>
      <c r="F7" s="5">
        <v>1</v>
      </c>
      <c r="G7" s="5">
        <v>0</v>
      </c>
      <c r="H7" s="5">
        <v>0</v>
      </c>
      <c r="I7" s="5">
        <v>1</v>
      </c>
      <c r="J7" s="5">
        <v>1</v>
      </c>
      <c r="K7" s="5">
        <v>0</v>
      </c>
      <c r="L7" s="5">
        <v>0</v>
      </c>
      <c r="M7" s="5">
        <v>0</v>
      </c>
      <c r="N7" s="5">
        <v>0</v>
      </c>
      <c r="O7" s="5">
        <v>1</v>
      </c>
      <c r="P7" s="5">
        <v>1</v>
      </c>
      <c r="Q7" s="5">
        <v>0</v>
      </c>
      <c r="R7" s="5">
        <v>1</v>
      </c>
      <c r="S7" s="44"/>
      <c r="T7" s="5">
        <v>0</v>
      </c>
      <c r="U7" s="6">
        <f t="shared" ref="U7:U47" si="0">(C7+F7+I7+L7+O7+R7)</f>
        <v>4</v>
      </c>
      <c r="V7" s="6">
        <f>(D7+G7+J7+M7+P7)</f>
        <v>2</v>
      </c>
      <c r="W7" s="6">
        <f>(E7+H7+K7+N7+Q7+T7)</f>
        <v>0</v>
      </c>
      <c r="X7" s="44">
        <f t="shared" ref="X7:X90" si="1">(U7*100/4)</f>
        <v>100</v>
      </c>
      <c r="Y7" s="44">
        <f t="shared" ref="Y7:Y90" si="2">(V7*100/2)</f>
        <v>100</v>
      </c>
      <c r="Z7" s="44"/>
    </row>
    <row r="8" spans="1:26" ht="14.25" customHeight="1">
      <c r="A8" s="8">
        <v>1</v>
      </c>
      <c r="B8" s="9" t="s">
        <v>17</v>
      </c>
      <c r="C8" s="10">
        <v>0</v>
      </c>
      <c r="D8" s="10">
        <v>0</v>
      </c>
      <c r="E8" s="10">
        <v>0</v>
      </c>
      <c r="F8" s="11">
        <v>0</v>
      </c>
      <c r="G8" s="12">
        <v>0</v>
      </c>
      <c r="H8" s="12">
        <v>0</v>
      </c>
      <c r="I8" s="13">
        <v>1</v>
      </c>
      <c r="J8" s="13">
        <v>1</v>
      </c>
      <c r="K8" s="13">
        <v>0</v>
      </c>
      <c r="L8" s="5">
        <v>0</v>
      </c>
      <c r="M8" s="5">
        <v>0</v>
      </c>
      <c r="N8" s="5">
        <v>0</v>
      </c>
      <c r="O8" s="13">
        <v>1</v>
      </c>
      <c r="P8" s="13">
        <v>1</v>
      </c>
      <c r="Q8" s="13">
        <v>0</v>
      </c>
      <c r="R8" s="17">
        <v>0</v>
      </c>
      <c r="S8" s="18"/>
      <c r="T8" s="17">
        <v>0</v>
      </c>
      <c r="U8" s="19">
        <f t="shared" si="0"/>
        <v>2</v>
      </c>
      <c r="V8" s="19">
        <f t="shared" ref="V8:W8" si="3">(D8+G8+J8+M8+P8+S8)</f>
        <v>2</v>
      </c>
      <c r="W8" s="19">
        <f t="shared" si="3"/>
        <v>0</v>
      </c>
      <c r="X8" s="44">
        <f t="shared" si="1"/>
        <v>50</v>
      </c>
      <c r="Y8" s="44">
        <f t="shared" si="2"/>
        <v>100</v>
      </c>
      <c r="Z8" s="64">
        <f t="shared" ref="Z8:Z47" si="4">(W8*100/4)</f>
        <v>0</v>
      </c>
    </row>
    <row r="9" spans="1:26" ht="14.25" customHeight="1">
      <c r="A9" s="8">
        <v>2</v>
      </c>
      <c r="B9" s="9" t="s">
        <v>18</v>
      </c>
      <c r="C9" s="10">
        <v>0</v>
      </c>
      <c r="D9" s="10">
        <v>0</v>
      </c>
      <c r="E9" s="10">
        <v>0</v>
      </c>
      <c r="F9" s="12">
        <v>0</v>
      </c>
      <c r="G9" s="11">
        <v>0</v>
      </c>
      <c r="H9" s="12">
        <v>0</v>
      </c>
      <c r="I9" s="13">
        <v>1</v>
      </c>
      <c r="J9" s="13">
        <v>1</v>
      </c>
      <c r="K9" s="13">
        <v>0</v>
      </c>
      <c r="L9" s="5">
        <v>0</v>
      </c>
      <c r="M9" s="5">
        <v>0</v>
      </c>
      <c r="N9" s="5">
        <v>0</v>
      </c>
      <c r="O9" s="13">
        <v>1</v>
      </c>
      <c r="P9" s="13">
        <v>1</v>
      </c>
      <c r="Q9" s="13">
        <v>0</v>
      </c>
      <c r="R9" s="17">
        <v>0</v>
      </c>
      <c r="S9" s="18"/>
      <c r="T9" s="17">
        <v>0</v>
      </c>
      <c r="U9" s="19">
        <f t="shared" si="0"/>
        <v>2</v>
      </c>
      <c r="V9" s="19">
        <f t="shared" ref="V9:W9" si="5">(D9+G9+J9+M9+P9+S9)</f>
        <v>2</v>
      </c>
      <c r="W9" s="19">
        <f t="shared" si="5"/>
        <v>0</v>
      </c>
      <c r="X9" s="44">
        <f t="shared" si="1"/>
        <v>50</v>
      </c>
      <c r="Y9" s="44">
        <f t="shared" si="2"/>
        <v>100</v>
      </c>
      <c r="Z9" s="64">
        <f t="shared" si="4"/>
        <v>0</v>
      </c>
    </row>
    <row r="10" spans="1:26" ht="14.25" customHeight="1">
      <c r="A10" s="8">
        <v>3</v>
      </c>
      <c r="B10" s="9" t="s">
        <v>19</v>
      </c>
      <c r="C10" s="10">
        <v>0</v>
      </c>
      <c r="D10" s="10">
        <v>0</v>
      </c>
      <c r="E10" s="10">
        <v>0</v>
      </c>
      <c r="F10" s="11">
        <v>0</v>
      </c>
      <c r="G10" s="11">
        <v>0</v>
      </c>
      <c r="H10" s="11">
        <v>0</v>
      </c>
      <c r="I10" s="13">
        <v>1</v>
      </c>
      <c r="J10" s="13">
        <v>1</v>
      </c>
      <c r="K10" s="13">
        <v>0</v>
      </c>
      <c r="L10" s="5">
        <v>0</v>
      </c>
      <c r="M10" s="5">
        <v>0</v>
      </c>
      <c r="N10" s="5">
        <v>0</v>
      </c>
      <c r="O10" s="13">
        <v>1</v>
      </c>
      <c r="P10" s="13">
        <v>1</v>
      </c>
      <c r="Q10" s="13">
        <v>0</v>
      </c>
      <c r="R10" s="17">
        <v>0</v>
      </c>
      <c r="S10" s="18"/>
      <c r="T10" s="17">
        <v>0</v>
      </c>
      <c r="U10" s="19">
        <f t="shared" si="0"/>
        <v>2</v>
      </c>
      <c r="V10" s="19">
        <f t="shared" ref="V10:W10" si="6">(D10+G10+J10+M10+P10+S10)</f>
        <v>2</v>
      </c>
      <c r="W10" s="19">
        <f t="shared" si="6"/>
        <v>0</v>
      </c>
      <c r="X10" s="44">
        <f t="shared" si="1"/>
        <v>50</v>
      </c>
      <c r="Y10" s="44">
        <f t="shared" si="2"/>
        <v>100</v>
      </c>
      <c r="Z10" s="64">
        <f t="shared" si="4"/>
        <v>0</v>
      </c>
    </row>
    <row r="11" spans="1:26" ht="14.25" customHeight="1">
      <c r="A11" s="8">
        <v>4</v>
      </c>
      <c r="B11" s="9" t="s">
        <v>20</v>
      </c>
      <c r="C11" s="10">
        <v>0</v>
      </c>
      <c r="D11" s="10">
        <v>0</v>
      </c>
      <c r="E11" s="10">
        <v>0</v>
      </c>
      <c r="F11" s="12">
        <v>0</v>
      </c>
      <c r="G11" s="12">
        <v>0</v>
      </c>
      <c r="H11" s="12">
        <v>0</v>
      </c>
      <c r="I11" s="13">
        <v>1</v>
      </c>
      <c r="J11" s="13">
        <v>1</v>
      </c>
      <c r="K11" s="13">
        <v>0</v>
      </c>
      <c r="L11" s="5">
        <v>0</v>
      </c>
      <c r="M11" s="5">
        <v>0</v>
      </c>
      <c r="N11" s="5">
        <v>0</v>
      </c>
      <c r="O11" s="13">
        <v>1</v>
      </c>
      <c r="P11" s="13">
        <v>1</v>
      </c>
      <c r="Q11" s="13">
        <v>0</v>
      </c>
      <c r="R11" s="17">
        <v>0</v>
      </c>
      <c r="S11" s="18"/>
      <c r="T11" s="17">
        <v>0</v>
      </c>
      <c r="U11" s="19">
        <f t="shared" si="0"/>
        <v>2</v>
      </c>
      <c r="V11" s="19">
        <f t="shared" ref="V11:W11" si="7">(D11+G11+J11+M11+P11+S11)</f>
        <v>2</v>
      </c>
      <c r="W11" s="19">
        <f t="shared" si="7"/>
        <v>0</v>
      </c>
      <c r="X11" s="44">
        <f t="shared" si="1"/>
        <v>50</v>
      </c>
      <c r="Y11" s="44">
        <f t="shared" si="2"/>
        <v>100</v>
      </c>
      <c r="Z11" s="64">
        <f t="shared" si="4"/>
        <v>0</v>
      </c>
    </row>
    <row r="12" spans="1:26" ht="14.25" customHeight="1">
      <c r="A12" s="8">
        <v>5</v>
      </c>
      <c r="B12" s="9" t="s">
        <v>21</v>
      </c>
      <c r="C12" s="10">
        <v>0</v>
      </c>
      <c r="D12" s="10">
        <v>0</v>
      </c>
      <c r="E12" s="10">
        <v>0</v>
      </c>
      <c r="F12" s="12">
        <v>0</v>
      </c>
      <c r="G12" s="11">
        <v>0</v>
      </c>
      <c r="H12" s="12">
        <v>0</v>
      </c>
      <c r="I12" s="13">
        <v>1</v>
      </c>
      <c r="J12" s="13">
        <v>1</v>
      </c>
      <c r="K12" s="13">
        <v>0</v>
      </c>
      <c r="L12" s="5">
        <v>0</v>
      </c>
      <c r="M12" s="5">
        <v>0</v>
      </c>
      <c r="N12" s="5">
        <v>0</v>
      </c>
      <c r="O12" s="13">
        <v>1</v>
      </c>
      <c r="P12" s="13">
        <v>1</v>
      </c>
      <c r="Q12" s="13">
        <v>0</v>
      </c>
      <c r="R12" s="17">
        <v>0</v>
      </c>
      <c r="S12" s="18"/>
      <c r="T12" s="17">
        <v>0</v>
      </c>
      <c r="U12" s="19">
        <f t="shared" si="0"/>
        <v>2</v>
      </c>
      <c r="V12" s="19">
        <f t="shared" ref="V12:W12" si="8">(D12+G12+J12+M12+P12+S12)</f>
        <v>2</v>
      </c>
      <c r="W12" s="19">
        <f t="shared" si="8"/>
        <v>0</v>
      </c>
      <c r="X12" s="44">
        <f t="shared" si="1"/>
        <v>50</v>
      </c>
      <c r="Y12" s="44">
        <f t="shared" si="2"/>
        <v>100</v>
      </c>
      <c r="Z12" s="64">
        <f t="shared" si="4"/>
        <v>0</v>
      </c>
    </row>
    <row r="13" spans="1:26" ht="14.25" customHeight="1">
      <c r="A13" s="8">
        <v>6</v>
      </c>
      <c r="B13" s="9" t="s">
        <v>22</v>
      </c>
      <c r="C13" s="10">
        <v>0</v>
      </c>
      <c r="D13" s="10">
        <v>0</v>
      </c>
      <c r="E13" s="10">
        <v>0</v>
      </c>
      <c r="F13" s="11">
        <v>0</v>
      </c>
      <c r="G13" s="11">
        <v>0</v>
      </c>
      <c r="H13" s="11">
        <v>0</v>
      </c>
      <c r="I13" s="13">
        <v>0</v>
      </c>
      <c r="J13" s="13">
        <v>0</v>
      </c>
      <c r="K13" s="13">
        <v>0</v>
      </c>
      <c r="L13" s="5">
        <v>0</v>
      </c>
      <c r="M13" s="5">
        <v>0</v>
      </c>
      <c r="N13" s="5">
        <v>0</v>
      </c>
      <c r="O13" s="13">
        <v>0</v>
      </c>
      <c r="P13" s="13">
        <v>0</v>
      </c>
      <c r="Q13" s="13">
        <v>0</v>
      </c>
      <c r="R13" s="17">
        <v>0</v>
      </c>
      <c r="S13" s="18"/>
      <c r="T13" s="17">
        <v>0</v>
      </c>
      <c r="U13" s="19">
        <f t="shared" si="0"/>
        <v>0</v>
      </c>
      <c r="V13" s="19">
        <f t="shared" ref="V13:W13" si="9">(D13+G13+J13+M13+P13+S13)</f>
        <v>0</v>
      </c>
      <c r="W13" s="19">
        <f t="shared" si="9"/>
        <v>0</v>
      </c>
      <c r="X13" s="44">
        <f t="shared" si="1"/>
        <v>0</v>
      </c>
      <c r="Y13" s="44">
        <f t="shared" si="2"/>
        <v>0</v>
      </c>
      <c r="Z13" s="64">
        <f t="shared" si="4"/>
        <v>0</v>
      </c>
    </row>
    <row r="14" spans="1:26" ht="14.25" customHeight="1">
      <c r="A14" s="8">
        <v>7</v>
      </c>
      <c r="B14" s="9" t="s">
        <v>23</v>
      </c>
      <c r="C14" s="10">
        <v>0</v>
      </c>
      <c r="D14" s="10">
        <v>0</v>
      </c>
      <c r="E14" s="10">
        <v>0</v>
      </c>
      <c r="F14" s="12">
        <v>0</v>
      </c>
      <c r="G14" s="11">
        <v>0</v>
      </c>
      <c r="H14" s="12">
        <v>0</v>
      </c>
      <c r="I14" s="13">
        <v>1</v>
      </c>
      <c r="J14" s="13">
        <v>1</v>
      </c>
      <c r="K14" s="13">
        <v>0</v>
      </c>
      <c r="L14" s="5">
        <v>0</v>
      </c>
      <c r="M14" s="5">
        <v>0</v>
      </c>
      <c r="N14" s="5">
        <v>0</v>
      </c>
      <c r="O14" s="13">
        <v>1</v>
      </c>
      <c r="P14" s="13">
        <v>1</v>
      </c>
      <c r="Q14" s="13">
        <v>0</v>
      </c>
      <c r="R14" s="17">
        <v>0</v>
      </c>
      <c r="S14" s="18"/>
      <c r="T14" s="17">
        <v>0</v>
      </c>
      <c r="U14" s="19">
        <f t="shared" si="0"/>
        <v>2</v>
      </c>
      <c r="V14" s="19">
        <f t="shared" ref="V14:W14" si="10">(D14+G14+J14+M14+P14+S14)</f>
        <v>2</v>
      </c>
      <c r="W14" s="19">
        <f t="shared" si="10"/>
        <v>0</v>
      </c>
      <c r="X14" s="44">
        <f t="shared" si="1"/>
        <v>50</v>
      </c>
      <c r="Y14" s="44">
        <f t="shared" si="2"/>
        <v>100</v>
      </c>
      <c r="Z14" s="64">
        <f t="shared" si="4"/>
        <v>0</v>
      </c>
    </row>
    <row r="15" spans="1:26" ht="14.25" customHeight="1">
      <c r="A15" s="8">
        <v>8</v>
      </c>
      <c r="B15" s="9" t="s">
        <v>24</v>
      </c>
      <c r="C15" s="10">
        <v>0</v>
      </c>
      <c r="D15" s="10">
        <v>0</v>
      </c>
      <c r="E15" s="10">
        <v>0</v>
      </c>
      <c r="F15" s="11">
        <v>0</v>
      </c>
      <c r="G15" s="11">
        <v>0</v>
      </c>
      <c r="H15" s="11">
        <v>0</v>
      </c>
      <c r="I15" s="13">
        <v>1</v>
      </c>
      <c r="J15" s="13">
        <v>1</v>
      </c>
      <c r="K15" s="13">
        <v>0</v>
      </c>
      <c r="L15" s="5">
        <v>0</v>
      </c>
      <c r="M15" s="5">
        <v>0</v>
      </c>
      <c r="N15" s="5">
        <v>0</v>
      </c>
      <c r="O15" s="13">
        <v>1</v>
      </c>
      <c r="P15" s="13">
        <v>1</v>
      </c>
      <c r="Q15" s="13">
        <v>0</v>
      </c>
      <c r="R15" s="17">
        <v>0</v>
      </c>
      <c r="S15" s="18"/>
      <c r="T15" s="17">
        <v>0</v>
      </c>
      <c r="U15" s="19">
        <f t="shared" si="0"/>
        <v>2</v>
      </c>
      <c r="V15" s="19">
        <f t="shared" ref="V15:W15" si="11">(D15+G15+J15+M15+P15+S15)</f>
        <v>2</v>
      </c>
      <c r="W15" s="19">
        <f t="shared" si="11"/>
        <v>0</v>
      </c>
      <c r="X15" s="44">
        <f t="shared" si="1"/>
        <v>50</v>
      </c>
      <c r="Y15" s="44">
        <f t="shared" si="2"/>
        <v>100</v>
      </c>
      <c r="Z15" s="64">
        <f t="shared" si="4"/>
        <v>0</v>
      </c>
    </row>
    <row r="16" spans="1:26" ht="14.25" customHeight="1">
      <c r="A16" s="8">
        <v>9</v>
      </c>
      <c r="B16" s="9" t="s">
        <v>25</v>
      </c>
      <c r="C16" s="10">
        <v>0</v>
      </c>
      <c r="D16" s="10">
        <v>0</v>
      </c>
      <c r="E16" s="10">
        <v>0</v>
      </c>
      <c r="F16" s="11">
        <v>0</v>
      </c>
      <c r="G16" s="11">
        <v>0</v>
      </c>
      <c r="H16" s="11">
        <v>0</v>
      </c>
      <c r="I16" s="13">
        <v>1</v>
      </c>
      <c r="J16" s="13">
        <v>1</v>
      </c>
      <c r="K16" s="13">
        <v>0</v>
      </c>
      <c r="L16" s="5">
        <v>0</v>
      </c>
      <c r="M16" s="5">
        <v>0</v>
      </c>
      <c r="N16" s="5">
        <v>0</v>
      </c>
      <c r="O16" s="13">
        <v>1</v>
      </c>
      <c r="P16" s="13">
        <v>1</v>
      </c>
      <c r="Q16" s="13">
        <v>0</v>
      </c>
      <c r="R16" s="17">
        <v>0</v>
      </c>
      <c r="S16" s="18"/>
      <c r="T16" s="17">
        <v>0</v>
      </c>
      <c r="U16" s="19">
        <f t="shared" si="0"/>
        <v>2</v>
      </c>
      <c r="V16" s="19">
        <f t="shared" ref="V16:W16" si="12">(D16+G16+J16+M16+P16+S16)</f>
        <v>2</v>
      </c>
      <c r="W16" s="19">
        <f t="shared" si="12"/>
        <v>0</v>
      </c>
      <c r="X16" s="44">
        <f t="shared" si="1"/>
        <v>50</v>
      </c>
      <c r="Y16" s="44">
        <f t="shared" si="2"/>
        <v>100</v>
      </c>
      <c r="Z16" s="64">
        <f t="shared" si="4"/>
        <v>0</v>
      </c>
    </row>
    <row r="17" spans="1:26" ht="14.25" customHeight="1">
      <c r="A17" s="8">
        <v>10</v>
      </c>
      <c r="B17" s="9" t="s">
        <v>26</v>
      </c>
      <c r="C17" s="10">
        <v>0</v>
      </c>
      <c r="D17" s="10">
        <v>0</v>
      </c>
      <c r="E17" s="10">
        <v>0</v>
      </c>
      <c r="F17" s="11">
        <v>0</v>
      </c>
      <c r="G17" s="11">
        <v>0</v>
      </c>
      <c r="H17" s="11">
        <v>0</v>
      </c>
      <c r="I17" s="13">
        <v>1</v>
      </c>
      <c r="J17" s="13">
        <v>1</v>
      </c>
      <c r="K17" s="13">
        <v>0</v>
      </c>
      <c r="L17" s="5">
        <v>0</v>
      </c>
      <c r="M17" s="5">
        <v>0</v>
      </c>
      <c r="N17" s="5">
        <v>0</v>
      </c>
      <c r="O17" s="13">
        <v>1</v>
      </c>
      <c r="P17" s="13">
        <v>1</v>
      </c>
      <c r="Q17" s="13">
        <v>0</v>
      </c>
      <c r="R17" s="17">
        <v>0</v>
      </c>
      <c r="S17" s="18"/>
      <c r="T17" s="17">
        <v>0</v>
      </c>
      <c r="U17" s="19">
        <f t="shared" si="0"/>
        <v>2</v>
      </c>
      <c r="V17" s="19">
        <f t="shared" ref="V17:W17" si="13">(D17+G17+J17+M17+P17+S17)</f>
        <v>2</v>
      </c>
      <c r="W17" s="19">
        <f t="shared" si="13"/>
        <v>0</v>
      </c>
      <c r="X17" s="44">
        <f t="shared" si="1"/>
        <v>50</v>
      </c>
      <c r="Y17" s="44">
        <f t="shared" si="2"/>
        <v>100</v>
      </c>
      <c r="Z17" s="64">
        <f t="shared" si="4"/>
        <v>0</v>
      </c>
    </row>
    <row r="18" spans="1:26" ht="14.25" customHeight="1">
      <c r="A18" s="8">
        <v>11</v>
      </c>
      <c r="B18" s="9" t="s">
        <v>27</v>
      </c>
      <c r="C18" s="10">
        <v>0</v>
      </c>
      <c r="D18" s="10">
        <v>0</v>
      </c>
      <c r="E18" s="10">
        <v>0</v>
      </c>
      <c r="F18" s="11">
        <v>0</v>
      </c>
      <c r="G18" s="11">
        <v>0</v>
      </c>
      <c r="H18" s="11">
        <v>0</v>
      </c>
      <c r="I18" s="13">
        <v>1</v>
      </c>
      <c r="J18" s="13">
        <v>1</v>
      </c>
      <c r="K18" s="13">
        <v>0</v>
      </c>
      <c r="L18" s="5">
        <v>0</v>
      </c>
      <c r="M18" s="5">
        <v>0</v>
      </c>
      <c r="N18" s="5">
        <v>0</v>
      </c>
      <c r="O18" s="13">
        <v>1</v>
      </c>
      <c r="P18" s="13">
        <v>1</v>
      </c>
      <c r="Q18" s="13">
        <v>0</v>
      </c>
      <c r="R18" s="17">
        <v>0</v>
      </c>
      <c r="S18" s="18"/>
      <c r="T18" s="17">
        <v>0</v>
      </c>
      <c r="U18" s="19">
        <f t="shared" si="0"/>
        <v>2</v>
      </c>
      <c r="V18" s="19">
        <f t="shared" ref="V18:W18" si="14">(D18+G18+J18+M18+P18+S18)</f>
        <v>2</v>
      </c>
      <c r="W18" s="19">
        <f t="shared" si="14"/>
        <v>0</v>
      </c>
      <c r="X18" s="44">
        <f t="shared" si="1"/>
        <v>50</v>
      </c>
      <c r="Y18" s="44">
        <f t="shared" si="2"/>
        <v>100</v>
      </c>
      <c r="Z18" s="64">
        <f t="shared" si="4"/>
        <v>0</v>
      </c>
    </row>
    <row r="19" spans="1:26" ht="14.25" customHeight="1">
      <c r="A19" s="8">
        <v>12</v>
      </c>
      <c r="B19" s="9" t="s">
        <v>28</v>
      </c>
      <c r="C19" s="10">
        <v>0</v>
      </c>
      <c r="D19" s="10">
        <v>0</v>
      </c>
      <c r="E19" s="10">
        <v>0</v>
      </c>
      <c r="F19" s="11">
        <v>0</v>
      </c>
      <c r="G19" s="11">
        <v>0</v>
      </c>
      <c r="H19" s="11">
        <v>0</v>
      </c>
      <c r="I19" s="13">
        <v>1</v>
      </c>
      <c r="J19" s="13">
        <v>1</v>
      </c>
      <c r="K19" s="13">
        <v>0</v>
      </c>
      <c r="L19" s="5">
        <v>0</v>
      </c>
      <c r="M19" s="5">
        <v>0</v>
      </c>
      <c r="N19" s="5">
        <v>0</v>
      </c>
      <c r="O19" s="13">
        <v>1</v>
      </c>
      <c r="P19" s="13">
        <v>1</v>
      </c>
      <c r="Q19" s="13">
        <v>0</v>
      </c>
      <c r="R19" s="17">
        <v>0</v>
      </c>
      <c r="S19" s="18"/>
      <c r="T19" s="17">
        <v>0</v>
      </c>
      <c r="U19" s="19">
        <f t="shared" si="0"/>
        <v>2</v>
      </c>
      <c r="V19" s="19">
        <f t="shared" ref="V19:W19" si="15">(D19+G19+J19+M19+P19+S19)</f>
        <v>2</v>
      </c>
      <c r="W19" s="19">
        <f t="shared" si="15"/>
        <v>0</v>
      </c>
      <c r="X19" s="44">
        <f t="shared" si="1"/>
        <v>50</v>
      </c>
      <c r="Y19" s="44">
        <f t="shared" si="2"/>
        <v>100</v>
      </c>
      <c r="Z19" s="64">
        <f t="shared" si="4"/>
        <v>0</v>
      </c>
    </row>
    <row r="20" spans="1:26" ht="14.25" customHeight="1">
      <c r="A20" s="8">
        <v>13</v>
      </c>
      <c r="B20" s="9" t="s">
        <v>29</v>
      </c>
      <c r="C20" s="10">
        <v>0</v>
      </c>
      <c r="D20" s="10">
        <v>0</v>
      </c>
      <c r="E20" s="10">
        <v>0</v>
      </c>
      <c r="F20" s="11">
        <v>0</v>
      </c>
      <c r="G20" s="11">
        <v>0</v>
      </c>
      <c r="H20" s="11">
        <v>0</v>
      </c>
      <c r="I20" s="13">
        <v>1</v>
      </c>
      <c r="J20" s="13">
        <v>1</v>
      </c>
      <c r="K20" s="13">
        <v>0</v>
      </c>
      <c r="L20" s="5">
        <v>0</v>
      </c>
      <c r="M20" s="5">
        <v>0</v>
      </c>
      <c r="N20" s="5">
        <v>0</v>
      </c>
      <c r="O20" s="13">
        <v>1</v>
      </c>
      <c r="P20" s="13">
        <v>1</v>
      </c>
      <c r="Q20" s="13">
        <v>0</v>
      </c>
      <c r="R20" s="17">
        <v>0</v>
      </c>
      <c r="S20" s="18"/>
      <c r="T20" s="17">
        <v>0</v>
      </c>
      <c r="U20" s="19">
        <f t="shared" si="0"/>
        <v>2</v>
      </c>
      <c r="V20" s="19">
        <f t="shared" ref="V20:W20" si="16">(D20+G20+J20+M20+P20+S20)</f>
        <v>2</v>
      </c>
      <c r="W20" s="19">
        <f t="shared" si="16"/>
        <v>0</v>
      </c>
      <c r="X20" s="44">
        <f t="shared" si="1"/>
        <v>50</v>
      </c>
      <c r="Y20" s="44">
        <f t="shared" si="2"/>
        <v>100</v>
      </c>
      <c r="Z20" s="64">
        <f t="shared" si="4"/>
        <v>0</v>
      </c>
    </row>
    <row r="21" spans="1:26" ht="14.25" customHeight="1">
      <c r="A21" s="8">
        <v>14</v>
      </c>
      <c r="B21" s="9" t="s">
        <v>30</v>
      </c>
      <c r="C21" s="10">
        <v>0</v>
      </c>
      <c r="D21" s="10">
        <v>0</v>
      </c>
      <c r="E21" s="10">
        <v>0</v>
      </c>
      <c r="F21" s="12">
        <v>0</v>
      </c>
      <c r="G21" s="12">
        <v>0</v>
      </c>
      <c r="H21" s="12">
        <v>0</v>
      </c>
      <c r="I21" s="13">
        <v>1</v>
      </c>
      <c r="J21" s="13">
        <v>1</v>
      </c>
      <c r="K21" s="13">
        <v>0</v>
      </c>
      <c r="L21" s="5">
        <v>0</v>
      </c>
      <c r="M21" s="5">
        <v>0</v>
      </c>
      <c r="N21" s="5">
        <v>0</v>
      </c>
      <c r="O21" s="13">
        <v>1</v>
      </c>
      <c r="P21" s="13">
        <v>1</v>
      </c>
      <c r="Q21" s="13">
        <v>0</v>
      </c>
      <c r="R21" s="17">
        <v>0</v>
      </c>
      <c r="S21" s="18"/>
      <c r="T21" s="17">
        <v>0</v>
      </c>
      <c r="U21" s="19">
        <f t="shared" si="0"/>
        <v>2</v>
      </c>
      <c r="V21" s="19">
        <f t="shared" ref="V21:W21" si="17">(D21+G21+J21+M21+P21+S21)</f>
        <v>2</v>
      </c>
      <c r="W21" s="19">
        <f t="shared" si="17"/>
        <v>0</v>
      </c>
      <c r="X21" s="44">
        <f t="shared" si="1"/>
        <v>50</v>
      </c>
      <c r="Y21" s="44">
        <f t="shared" si="2"/>
        <v>100</v>
      </c>
      <c r="Z21" s="64">
        <f t="shared" si="4"/>
        <v>0</v>
      </c>
    </row>
    <row r="22" spans="1:26" ht="14.25" customHeight="1">
      <c r="A22" s="8">
        <v>15</v>
      </c>
      <c r="B22" s="9" t="s">
        <v>31</v>
      </c>
      <c r="C22" s="10">
        <v>0</v>
      </c>
      <c r="D22" s="10">
        <v>0</v>
      </c>
      <c r="E22" s="10">
        <v>0</v>
      </c>
      <c r="F22" s="12">
        <v>0</v>
      </c>
      <c r="G22" s="12">
        <v>0</v>
      </c>
      <c r="H22" s="12">
        <v>0</v>
      </c>
      <c r="I22" s="13">
        <v>1</v>
      </c>
      <c r="J22" s="13">
        <v>1</v>
      </c>
      <c r="K22" s="13">
        <v>0</v>
      </c>
      <c r="L22" s="5">
        <v>0</v>
      </c>
      <c r="M22" s="5">
        <v>0</v>
      </c>
      <c r="N22" s="5">
        <v>0</v>
      </c>
      <c r="O22" s="13">
        <v>1</v>
      </c>
      <c r="P22" s="13">
        <v>1</v>
      </c>
      <c r="Q22" s="13">
        <v>0</v>
      </c>
      <c r="R22" s="17">
        <v>0</v>
      </c>
      <c r="S22" s="18"/>
      <c r="T22" s="17">
        <v>0</v>
      </c>
      <c r="U22" s="19">
        <f t="shared" si="0"/>
        <v>2</v>
      </c>
      <c r="V22" s="19">
        <f t="shared" ref="V22:W22" si="18">(D22+G22+J22+M22+P22+S22)</f>
        <v>2</v>
      </c>
      <c r="W22" s="19">
        <f t="shared" si="18"/>
        <v>0</v>
      </c>
      <c r="X22" s="44">
        <f t="shared" si="1"/>
        <v>50</v>
      </c>
      <c r="Y22" s="44">
        <f t="shared" si="2"/>
        <v>100</v>
      </c>
      <c r="Z22" s="64">
        <f t="shared" si="4"/>
        <v>0</v>
      </c>
    </row>
    <row r="23" spans="1:26" ht="14.25" customHeight="1">
      <c r="A23" s="8">
        <v>16</v>
      </c>
      <c r="B23" s="9" t="s">
        <v>32</v>
      </c>
      <c r="C23" s="22">
        <v>0</v>
      </c>
      <c r="D23" s="22">
        <v>0</v>
      </c>
      <c r="E23" s="22">
        <v>0</v>
      </c>
      <c r="F23" s="12">
        <v>0</v>
      </c>
      <c r="G23" s="12">
        <v>0</v>
      </c>
      <c r="H23" s="12">
        <v>0</v>
      </c>
      <c r="I23" s="23">
        <v>1</v>
      </c>
      <c r="J23" s="23">
        <v>1</v>
      </c>
      <c r="K23" s="13">
        <v>0</v>
      </c>
      <c r="L23" s="5">
        <v>0</v>
      </c>
      <c r="M23" s="5">
        <v>0</v>
      </c>
      <c r="N23" s="5">
        <v>0</v>
      </c>
      <c r="O23" s="23">
        <v>1</v>
      </c>
      <c r="P23" s="23">
        <v>1</v>
      </c>
      <c r="Q23" s="13">
        <v>0</v>
      </c>
      <c r="R23" s="17">
        <v>0</v>
      </c>
      <c r="S23" s="18"/>
      <c r="T23" s="17">
        <v>0</v>
      </c>
      <c r="U23" s="19">
        <f t="shared" si="0"/>
        <v>2</v>
      </c>
      <c r="V23" s="19">
        <f t="shared" ref="V23:W23" si="19">(D23+G23+J23+M23+P23+S23)</f>
        <v>2</v>
      </c>
      <c r="W23" s="19">
        <f t="shared" si="19"/>
        <v>0</v>
      </c>
      <c r="X23" s="44">
        <f t="shared" si="1"/>
        <v>50</v>
      </c>
      <c r="Y23" s="44">
        <f t="shared" si="2"/>
        <v>100</v>
      </c>
      <c r="Z23" s="64">
        <f t="shared" si="4"/>
        <v>0</v>
      </c>
    </row>
    <row r="24" spans="1:26" ht="14.25" customHeight="1">
      <c r="A24" s="8">
        <v>17</v>
      </c>
      <c r="B24" s="9" t="s">
        <v>33</v>
      </c>
      <c r="C24" s="10">
        <v>0</v>
      </c>
      <c r="D24" s="10">
        <v>0</v>
      </c>
      <c r="E24" s="10">
        <v>0</v>
      </c>
      <c r="F24" s="11">
        <v>0</v>
      </c>
      <c r="G24" s="11">
        <v>0</v>
      </c>
      <c r="H24" s="11">
        <v>0</v>
      </c>
      <c r="I24" s="13">
        <v>1</v>
      </c>
      <c r="J24" s="13">
        <v>1</v>
      </c>
      <c r="K24" s="13">
        <v>0</v>
      </c>
      <c r="L24" s="5">
        <v>0</v>
      </c>
      <c r="M24" s="5">
        <v>0</v>
      </c>
      <c r="N24" s="5">
        <v>0</v>
      </c>
      <c r="O24" s="13">
        <v>1</v>
      </c>
      <c r="P24" s="13">
        <v>1</v>
      </c>
      <c r="Q24" s="13">
        <v>0</v>
      </c>
      <c r="R24" s="17">
        <v>0</v>
      </c>
      <c r="S24" s="18"/>
      <c r="T24" s="17">
        <v>0</v>
      </c>
      <c r="U24" s="19">
        <f t="shared" si="0"/>
        <v>2</v>
      </c>
      <c r="V24" s="19">
        <f t="shared" ref="V24:W24" si="20">(D24+G24+J24+M24+P24+S24)</f>
        <v>2</v>
      </c>
      <c r="W24" s="19">
        <f t="shared" si="20"/>
        <v>0</v>
      </c>
      <c r="X24" s="44">
        <f t="shared" si="1"/>
        <v>50</v>
      </c>
      <c r="Y24" s="44">
        <f t="shared" si="2"/>
        <v>100</v>
      </c>
      <c r="Z24" s="64">
        <f t="shared" si="4"/>
        <v>0</v>
      </c>
    </row>
    <row r="25" spans="1:26" ht="14.25" customHeight="1">
      <c r="A25" s="8">
        <v>18</v>
      </c>
      <c r="B25" s="9" t="s">
        <v>34</v>
      </c>
      <c r="C25" s="10">
        <v>0</v>
      </c>
      <c r="D25" s="10">
        <v>0</v>
      </c>
      <c r="E25" s="10">
        <v>0</v>
      </c>
      <c r="F25" s="11">
        <v>0</v>
      </c>
      <c r="G25" s="11">
        <v>0</v>
      </c>
      <c r="H25" s="11">
        <v>0</v>
      </c>
      <c r="I25" s="13">
        <v>1</v>
      </c>
      <c r="J25" s="13">
        <v>1</v>
      </c>
      <c r="K25" s="13">
        <v>0</v>
      </c>
      <c r="L25" s="5">
        <v>0</v>
      </c>
      <c r="M25" s="5">
        <v>0</v>
      </c>
      <c r="N25" s="5">
        <v>0</v>
      </c>
      <c r="O25" s="13">
        <v>1</v>
      </c>
      <c r="P25" s="13">
        <v>1</v>
      </c>
      <c r="Q25" s="13">
        <v>0</v>
      </c>
      <c r="R25" s="17">
        <v>0</v>
      </c>
      <c r="S25" s="18"/>
      <c r="T25" s="17">
        <v>0</v>
      </c>
      <c r="U25" s="19">
        <f t="shared" si="0"/>
        <v>2</v>
      </c>
      <c r="V25" s="19">
        <f t="shared" ref="V25:W25" si="21">(D25+G25+J25+M25+P25+S25)</f>
        <v>2</v>
      </c>
      <c r="W25" s="19">
        <f t="shared" si="21"/>
        <v>0</v>
      </c>
      <c r="X25" s="44">
        <f t="shared" si="1"/>
        <v>50</v>
      </c>
      <c r="Y25" s="44">
        <f t="shared" si="2"/>
        <v>100</v>
      </c>
      <c r="Z25" s="64">
        <f t="shared" si="4"/>
        <v>0</v>
      </c>
    </row>
    <row r="26" spans="1:26" ht="14.25" customHeight="1">
      <c r="A26" s="8">
        <v>19</v>
      </c>
      <c r="B26" s="9" t="s">
        <v>35</v>
      </c>
      <c r="C26" s="10">
        <v>0</v>
      </c>
      <c r="D26" s="22">
        <v>0</v>
      </c>
      <c r="E26" s="22">
        <v>0</v>
      </c>
      <c r="F26" s="11">
        <v>0</v>
      </c>
      <c r="G26" s="12">
        <v>0</v>
      </c>
      <c r="H26" s="12">
        <v>0</v>
      </c>
      <c r="I26" s="13">
        <v>1</v>
      </c>
      <c r="J26" s="13">
        <v>1</v>
      </c>
      <c r="K26" s="13">
        <v>0</v>
      </c>
      <c r="L26" s="5">
        <v>0</v>
      </c>
      <c r="M26" s="5">
        <v>0</v>
      </c>
      <c r="N26" s="5">
        <v>0</v>
      </c>
      <c r="O26" s="13">
        <v>1</v>
      </c>
      <c r="P26" s="13">
        <v>1</v>
      </c>
      <c r="Q26" s="13">
        <v>0</v>
      </c>
      <c r="R26" s="17">
        <v>0</v>
      </c>
      <c r="S26" s="18"/>
      <c r="T26" s="17">
        <v>0</v>
      </c>
      <c r="U26" s="19">
        <f t="shared" si="0"/>
        <v>2</v>
      </c>
      <c r="V26" s="19">
        <f t="shared" ref="V26:W26" si="22">(D26+G26+J26+M26+P26+S26)</f>
        <v>2</v>
      </c>
      <c r="W26" s="19">
        <f t="shared" si="22"/>
        <v>0</v>
      </c>
      <c r="X26" s="44">
        <f t="shared" si="1"/>
        <v>50</v>
      </c>
      <c r="Y26" s="44">
        <f t="shared" si="2"/>
        <v>100</v>
      </c>
      <c r="Z26" s="64">
        <f t="shared" si="4"/>
        <v>0</v>
      </c>
    </row>
    <row r="27" spans="1:26" ht="14.25" customHeight="1">
      <c r="A27" s="8">
        <v>20</v>
      </c>
      <c r="B27" s="9" t="s">
        <v>36</v>
      </c>
      <c r="C27" s="22">
        <v>0</v>
      </c>
      <c r="D27" s="22">
        <v>0</v>
      </c>
      <c r="E27" s="22">
        <v>0</v>
      </c>
      <c r="F27" s="12">
        <v>0</v>
      </c>
      <c r="G27" s="12">
        <v>0</v>
      </c>
      <c r="H27" s="12">
        <v>0</v>
      </c>
      <c r="I27" s="13">
        <v>1</v>
      </c>
      <c r="J27" s="13">
        <v>1</v>
      </c>
      <c r="K27" s="13">
        <v>0</v>
      </c>
      <c r="L27" s="5">
        <v>0</v>
      </c>
      <c r="M27" s="5">
        <v>0</v>
      </c>
      <c r="N27" s="5">
        <v>0</v>
      </c>
      <c r="O27" s="13">
        <v>1</v>
      </c>
      <c r="P27" s="13">
        <v>1</v>
      </c>
      <c r="Q27" s="13">
        <v>0</v>
      </c>
      <c r="R27" s="17">
        <v>0</v>
      </c>
      <c r="S27" s="18"/>
      <c r="T27" s="17">
        <v>0</v>
      </c>
      <c r="U27" s="19">
        <f t="shared" si="0"/>
        <v>2</v>
      </c>
      <c r="V27" s="19">
        <f t="shared" ref="V27:W27" si="23">(D27+G27+J27+M27+P27+S27)</f>
        <v>2</v>
      </c>
      <c r="W27" s="19">
        <f t="shared" si="23"/>
        <v>0</v>
      </c>
      <c r="X27" s="44">
        <f t="shared" si="1"/>
        <v>50</v>
      </c>
      <c r="Y27" s="44">
        <f t="shared" si="2"/>
        <v>100</v>
      </c>
      <c r="Z27" s="64">
        <f t="shared" si="4"/>
        <v>0</v>
      </c>
    </row>
    <row r="28" spans="1:26" ht="14.25" customHeight="1">
      <c r="A28" s="8">
        <v>21</v>
      </c>
      <c r="B28" s="9" t="s">
        <v>37</v>
      </c>
      <c r="C28" s="10">
        <v>0</v>
      </c>
      <c r="D28" s="10">
        <v>0</v>
      </c>
      <c r="E28" s="10">
        <v>0</v>
      </c>
      <c r="F28" s="11">
        <v>0</v>
      </c>
      <c r="G28" s="11">
        <v>0</v>
      </c>
      <c r="H28" s="11">
        <v>0</v>
      </c>
      <c r="I28" s="13">
        <v>1</v>
      </c>
      <c r="J28" s="13">
        <v>1</v>
      </c>
      <c r="K28" s="13">
        <v>0</v>
      </c>
      <c r="L28" s="5">
        <v>0</v>
      </c>
      <c r="M28" s="5">
        <v>0</v>
      </c>
      <c r="N28" s="5">
        <v>0</v>
      </c>
      <c r="O28" s="13">
        <v>1</v>
      </c>
      <c r="P28" s="13">
        <v>1</v>
      </c>
      <c r="Q28" s="13">
        <v>0</v>
      </c>
      <c r="R28" s="17">
        <v>0</v>
      </c>
      <c r="S28" s="18"/>
      <c r="T28" s="17">
        <v>0</v>
      </c>
      <c r="U28" s="19">
        <f t="shared" si="0"/>
        <v>2</v>
      </c>
      <c r="V28" s="19">
        <f t="shared" ref="V28:W28" si="24">(D28+G28+J28+M28+P28+S28)</f>
        <v>2</v>
      </c>
      <c r="W28" s="19">
        <f t="shared" si="24"/>
        <v>0</v>
      </c>
      <c r="X28" s="44">
        <f t="shared" si="1"/>
        <v>50</v>
      </c>
      <c r="Y28" s="44">
        <f t="shared" si="2"/>
        <v>100</v>
      </c>
      <c r="Z28" s="64">
        <f t="shared" si="4"/>
        <v>0</v>
      </c>
    </row>
    <row r="29" spans="1:26" ht="14.25" customHeight="1">
      <c r="A29" s="8">
        <v>22</v>
      </c>
      <c r="B29" s="9" t="s">
        <v>38</v>
      </c>
      <c r="C29" s="22">
        <v>0</v>
      </c>
      <c r="D29" s="22">
        <v>0</v>
      </c>
      <c r="E29" s="22">
        <v>0</v>
      </c>
      <c r="F29" s="12">
        <v>0</v>
      </c>
      <c r="G29" s="12">
        <v>0</v>
      </c>
      <c r="H29" s="11">
        <v>0</v>
      </c>
      <c r="I29" s="13">
        <v>1</v>
      </c>
      <c r="J29" s="13">
        <v>1</v>
      </c>
      <c r="K29" s="13">
        <v>0</v>
      </c>
      <c r="L29" s="5">
        <v>0</v>
      </c>
      <c r="M29" s="5">
        <v>0</v>
      </c>
      <c r="N29" s="5">
        <v>0</v>
      </c>
      <c r="O29" s="13">
        <v>1</v>
      </c>
      <c r="P29" s="13">
        <v>1</v>
      </c>
      <c r="Q29" s="13">
        <v>0</v>
      </c>
      <c r="R29" s="17">
        <v>0</v>
      </c>
      <c r="S29" s="18"/>
      <c r="T29" s="17">
        <v>0</v>
      </c>
      <c r="U29" s="19">
        <f t="shared" si="0"/>
        <v>2</v>
      </c>
      <c r="V29" s="19">
        <f t="shared" ref="V29:W29" si="25">(D29+G29+J29+M29+P29+S29)</f>
        <v>2</v>
      </c>
      <c r="W29" s="19">
        <f t="shared" si="25"/>
        <v>0</v>
      </c>
      <c r="X29" s="44">
        <f t="shared" si="1"/>
        <v>50</v>
      </c>
      <c r="Y29" s="44">
        <f t="shared" si="2"/>
        <v>100</v>
      </c>
      <c r="Z29" s="64">
        <f t="shared" si="4"/>
        <v>0</v>
      </c>
    </row>
    <row r="30" spans="1:26" ht="14.25" customHeight="1">
      <c r="A30" s="8">
        <v>23</v>
      </c>
      <c r="B30" s="9" t="s">
        <v>39</v>
      </c>
      <c r="C30" s="10">
        <v>0</v>
      </c>
      <c r="D30" s="22">
        <v>0</v>
      </c>
      <c r="E30" s="22">
        <v>0</v>
      </c>
      <c r="F30" s="11">
        <v>0</v>
      </c>
      <c r="G30" s="12">
        <v>0</v>
      </c>
      <c r="H30" s="11">
        <v>0</v>
      </c>
      <c r="I30" s="13">
        <v>1</v>
      </c>
      <c r="J30" s="13">
        <v>1</v>
      </c>
      <c r="K30" s="13">
        <v>0</v>
      </c>
      <c r="L30" s="5">
        <v>0</v>
      </c>
      <c r="M30" s="5">
        <v>0</v>
      </c>
      <c r="N30" s="5">
        <v>0</v>
      </c>
      <c r="O30" s="13">
        <v>1</v>
      </c>
      <c r="P30" s="13">
        <v>1</v>
      </c>
      <c r="Q30" s="13">
        <v>0</v>
      </c>
      <c r="R30" s="17">
        <v>0</v>
      </c>
      <c r="S30" s="18"/>
      <c r="T30" s="17">
        <v>0</v>
      </c>
      <c r="U30" s="19">
        <f t="shared" si="0"/>
        <v>2</v>
      </c>
      <c r="V30" s="19">
        <f t="shared" ref="V30:W30" si="26">(D30+G30+J30+M30+P30+S30)</f>
        <v>2</v>
      </c>
      <c r="W30" s="19">
        <f t="shared" si="26"/>
        <v>0</v>
      </c>
      <c r="X30" s="44">
        <f t="shared" si="1"/>
        <v>50</v>
      </c>
      <c r="Y30" s="44">
        <f t="shared" si="2"/>
        <v>100</v>
      </c>
      <c r="Z30" s="64">
        <f t="shared" si="4"/>
        <v>0</v>
      </c>
    </row>
    <row r="31" spans="1:26" ht="14.25" customHeight="1">
      <c r="A31" s="8">
        <v>24</v>
      </c>
      <c r="B31" s="9" t="s">
        <v>40</v>
      </c>
      <c r="C31" s="10">
        <v>0</v>
      </c>
      <c r="D31" s="10">
        <v>0</v>
      </c>
      <c r="E31" s="10">
        <v>0</v>
      </c>
      <c r="F31" s="11">
        <v>0</v>
      </c>
      <c r="G31" s="11">
        <v>0</v>
      </c>
      <c r="H31" s="11">
        <v>0</v>
      </c>
      <c r="I31" s="13">
        <v>1</v>
      </c>
      <c r="J31" s="13">
        <v>1</v>
      </c>
      <c r="K31" s="13">
        <v>0</v>
      </c>
      <c r="L31" s="5">
        <v>0</v>
      </c>
      <c r="M31" s="5">
        <v>0</v>
      </c>
      <c r="N31" s="5">
        <v>0</v>
      </c>
      <c r="O31" s="13">
        <v>1</v>
      </c>
      <c r="P31" s="13">
        <v>1</v>
      </c>
      <c r="Q31" s="13">
        <v>0</v>
      </c>
      <c r="R31" s="17">
        <v>0</v>
      </c>
      <c r="S31" s="18"/>
      <c r="T31" s="17">
        <v>0</v>
      </c>
      <c r="U31" s="19">
        <f t="shared" si="0"/>
        <v>2</v>
      </c>
      <c r="V31" s="19">
        <f t="shared" ref="V31:W31" si="27">(D31+G31+J31+M31+P31+S31)</f>
        <v>2</v>
      </c>
      <c r="W31" s="19">
        <f t="shared" si="27"/>
        <v>0</v>
      </c>
      <c r="X31" s="44">
        <f t="shared" si="1"/>
        <v>50</v>
      </c>
      <c r="Y31" s="44">
        <f t="shared" si="2"/>
        <v>100</v>
      </c>
      <c r="Z31" s="64">
        <f t="shared" si="4"/>
        <v>0</v>
      </c>
    </row>
    <row r="32" spans="1:26" ht="14.25" customHeight="1">
      <c r="A32" s="8">
        <v>25</v>
      </c>
      <c r="B32" s="9" t="s">
        <v>41</v>
      </c>
      <c r="C32" s="22">
        <v>0</v>
      </c>
      <c r="D32" s="22">
        <v>0</v>
      </c>
      <c r="E32" s="22">
        <v>0</v>
      </c>
      <c r="F32" s="12">
        <v>0</v>
      </c>
      <c r="G32" s="11">
        <v>0</v>
      </c>
      <c r="H32" s="12">
        <v>0</v>
      </c>
      <c r="I32" s="13">
        <v>1</v>
      </c>
      <c r="J32" s="13">
        <v>1</v>
      </c>
      <c r="K32" s="13">
        <v>0</v>
      </c>
      <c r="L32" s="5">
        <v>0</v>
      </c>
      <c r="M32" s="5">
        <v>0</v>
      </c>
      <c r="N32" s="5">
        <v>0</v>
      </c>
      <c r="O32" s="13">
        <v>1</v>
      </c>
      <c r="P32" s="13">
        <v>1</v>
      </c>
      <c r="Q32" s="13">
        <v>0</v>
      </c>
      <c r="R32" s="17">
        <v>0</v>
      </c>
      <c r="S32" s="18"/>
      <c r="T32" s="17">
        <v>0</v>
      </c>
      <c r="U32" s="19">
        <f t="shared" si="0"/>
        <v>2</v>
      </c>
      <c r="V32" s="19">
        <f t="shared" ref="V32:W32" si="28">(D32+G32+J32+M32+P32+S32)</f>
        <v>2</v>
      </c>
      <c r="W32" s="19">
        <f t="shared" si="28"/>
        <v>0</v>
      </c>
      <c r="X32" s="44">
        <f t="shared" si="1"/>
        <v>50</v>
      </c>
      <c r="Y32" s="44">
        <f t="shared" si="2"/>
        <v>100</v>
      </c>
      <c r="Z32" s="64">
        <f t="shared" si="4"/>
        <v>0</v>
      </c>
    </row>
    <row r="33" spans="1:26" ht="14.25" customHeight="1">
      <c r="A33" s="8">
        <v>26</v>
      </c>
      <c r="B33" s="9" t="s">
        <v>42</v>
      </c>
      <c r="C33" s="22">
        <v>0</v>
      </c>
      <c r="D33" s="22">
        <v>0</v>
      </c>
      <c r="E33" s="22">
        <v>0</v>
      </c>
      <c r="F33" s="12">
        <v>0</v>
      </c>
      <c r="G33" s="12">
        <v>0</v>
      </c>
      <c r="H33" s="12">
        <v>0</v>
      </c>
      <c r="I33" s="13">
        <v>1</v>
      </c>
      <c r="J33" s="13">
        <v>1</v>
      </c>
      <c r="K33" s="13">
        <v>0</v>
      </c>
      <c r="L33" s="5">
        <v>0</v>
      </c>
      <c r="M33" s="5">
        <v>0</v>
      </c>
      <c r="N33" s="5">
        <v>0</v>
      </c>
      <c r="O33" s="13">
        <v>1</v>
      </c>
      <c r="P33" s="13">
        <v>1</v>
      </c>
      <c r="Q33" s="13">
        <v>0</v>
      </c>
      <c r="R33" s="17">
        <v>0</v>
      </c>
      <c r="S33" s="18"/>
      <c r="T33" s="17">
        <v>0</v>
      </c>
      <c r="U33" s="19">
        <f t="shared" si="0"/>
        <v>2</v>
      </c>
      <c r="V33" s="19">
        <f t="shared" ref="V33:W33" si="29">(D33+G33+J33+M33+P33+S33)</f>
        <v>2</v>
      </c>
      <c r="W33" s="19">
        <f t="shared" si="29"/>
        <v>0</v>
      </c>
      <c r="X33" s="44">
        <f t="shared" si="1"/>
        <v>50</v>
      </c>
      <c r="Y33" s="44">
        <f t="shared" si="2"/>
        <v>100</v>
      </c>
      <c r="Z33" s="64">
        <f t="shared" si="4"/>
        <v>0</v>
      </c>
    </row>
    <row r="34" spans="1:26" ht="14.25" customHeight="1">
      <c r="A34" s="8">
        <v>27</v>
      </c>
      <c r="B34" s="9" t="s">
        <v>43</v>
      </c>
      <c r="C34" s="10">
        <v>0</v>
      </c>
      <c r="D34" s="22">
        <v>0</v>
      </c>
      <c r="E34" s="22">
        <v>0</v>
      </c>
      <c r="F34" s="11">
        <v>0</v>
      </c>
      <c r="G34" s="12">
        <v>0</v>
      </c>
      <c r="H34" s="11">
        <v>0</v>
      </c>
      <c r="I34" s="13">
        <v>1</v>
      </c>
      <c r="J34" s="13">
        <v>1</v>
      </c>
      <c r="K34" s="13">
        <v>0</v>
      </c>
      <c r="L34" s="5">
        <v>0</v>
      </c>
      <c r="M34" s="5">
        <v>0</v>
      </c>
      <c r="N34" s="5">
        <v>0</v>
      </c>
      <c r="O34" s="13">
        <v>1</v>
      </c>
      <c r="P34" s="13">
        <v>1</v>
      </c>
      <c r="Q34" s="13">
        <v>0</v>
      </c>
      <c r="R34" s="17">
        <v>0</v>
      </c>
      <c r="S34" s="18"/>
      <c r="T34" s="17">
        <v>0</v>
      </c>
      <c r="U34" s="19">
        <f t="shared" si="0"/>
        <v>2</v>
      </c>
      <c r="V34" s="19">
        <f t="shared" ref="V34:W34" si="30">(D34+G34+J34+M34+P34+S34)</f>
        <v>2</v>
      </c>
      <c r="W34" s="19">
        <f t="shared" si="30"/>
        <v>0</v>
      </c>
      <c r="X34" s="44">
        <f t="shared" si="1"/>
        <v>50</v>
      </c>
      <c r="Y34" s="44">
        <f t="shared" si="2"/>
        <v>100</v>
      </c>
      <c r="Z34" s="64">
        <f t="shared" si="4"/>
        <v>0</v>
      </c>
    </row>
    <row r="35" spans="1:26" ht="14.25" customHeight="1">
      <c r="A35" s="8">
        <v>28</v>
      </c>
      <c r="B35" s="9" t="s">
        <v>44</v>
      </c>
      <c r="C35" s="10">
        <v>0</v>
      </c>
      <c r="D35" s="22">
        <v>0</v>
      </c>
      <c r="E35" s="22">
        <v>0</v>
      </c>
      <c r="F35" s="11">
        <v>0</v>
      </c>
      <c r="G35" s="11">
        <v>0</v>
      </c>
      <c r="H35" s="11">
        <v>0</v>
      </c>
      <c r="I35" s="13">
        <v>1</v>
      </c>
      <c r="J35" s="13">
        <v>1</v>
      </c>
      <c r="K35" s="13">
        <v>0</v>
      </c>
      <c r="L35" s="5">
        <v>0</v>
      </c>
      <c r="M35" s="5">
        <v>0</v>
      </c>
      <c r="N35" s="5">
        <v>0</v>
      </c>
      <c r="O35" s="13">
        <v>1</v>
      </c>
      <c r="P35" s="13">
        <v>1</v>
      </c>
      <c r="Q35" s="13">
        <v>0</v>
      </c>
      <c r="R35" s="17">
        <v>0</v>
      </c>
      <c r="S35" s="18"/>
      <c r="T35" s="17">
        <v>0</v>
      </c>
      <c r="U35" s="19">
        <f t="shared" si="0"/>
        <v>2</v>
      </c>
      <c r="V35" s="19">
        <f t="shared" ref="V35:W35" si="31">(D35+G35+J35+M35+P35+S35)</f>
        <v>2</v>
      </c>
      <c r="W35" s="19">
        <f t="shared" si="31"/>
        <v>0</v>
      </c>
      <c r="X35" s="44">
        <f t="shared" si="1"/>
        <v>50</v>
      </c>
      <c r="Y35" s="44">
        <f t="shared" si="2"/>
        <v>100</v>
      </c>
      <c r="Z35" s="64">
        <f t="shared" si="4"/>
        <v>0</v>
      </c>
    </row>
    <row r="36" spans="1:26" ht="14.25" customHeight="1">
      <c r="A36" s="8">
        <v>29</v>
      </c>
      <c r="B36" s="9" t="s">
        <v>45</v>
      </c>
      <c r="C36" s="10">
        <v>0</v>
      </c>
      <c r="D36" s="10">
        <v>0</v>
      </c>
      <c r="E36" s="10">
        <v>0</v>
      </c>
      <c r="F36" s="11">
        <v>0</v>
      </c>
      <c r="G36" s="11">
        <v>0</v>
      </c>
      <c r="H36" s="11">
        <v>0</v>
      </c>
      <c r="I36" s="13">
        <v>1</v>
      </c>
      <c r="J36" s="13">
        <v>1</v>
      </c>
      <c r="K36" s="13">
        <v>0</v>
      </c>
      <c r="L36" s="5">
        <v>0</v>
      </c>
      <c r="M36" s="5">
        <v>0</v>
      </c>
      <c r="N36" s="5">
        <v>0</v>
      </c>
      <c r="O36" s="13">
        <v>1</v>
      </c>
      <c r="P36" s="13">
        <v>1</v>
      </c>
      <c r="Q36" s="13">
        <v>0</v>
      </c>
      <c r="R36" s="17">
        <v>0</v>
      </c>
      <c r="S36" s="18"/>
      <c r="T36" s="17">
        <v>0</v>
      </c>
      <c r="U36" s="19">
        <f t="shared" si="0"/>
        <v>2</v>
      </c>
      <c r="V36" s="19">
        <f t="shared" ref="V36:W36" si="32">(D36+G36+J36+M36+P36+S36)</f>
        <v>2</v>
      </c>
      <c r="W36" s="19">
        <f t="shared" si="32"/>
        <v>0</v>
      </c>
      <c r="X36" s="44">
        <f t="shared" si="1"/>
        <v>50</v>
      </c>
      <c r="Y36" s="44">
        <f t="shared" si="2"/>
        <v>100</v>
      </c>
      <c r="Z36" s="64">
        <f t="shared" si="4"/>
        <v>0</v>
      </c>
    </row>
    <row r="37" spans="1:26" ht="14.25" customHeight="1">
      <c r="A37" s="8">
        <v>30</v>
      </c>
      <c r="B37" s="9" t="s">
        <v>46</v>
      </c>
      <c r="C37" s="22">
        <v>0</v>
      </c>
      <c r="D37" s="22">
        <v>0</v>
      </c>
      <c r="E37" s="22">
        <v>0</v>
      </c>
      <c r="F37" s="12">
        <v>0</v>
      </c>
      <c r="G37" s="11">
        <v>0</v>
      </c>
      <c r="H37" s="12">
        <v>0</v>
      </c>
      <c r="I37" s="13">
        <v>1</v>
      </c>
      <c r="J37" s="29">
        <v>1</v>
      </c>
      <c r="K37" s="13">
        <v>0</v>
      </c>
      <c r="L37" s="5">
        <v>0</v>
      </c>
      <c r="M37" s="5">
        <v>0</v>
      </c>
      <c r="N37" s="5">
        <v>0</v>
      </c>
      <c r="O37" s="13">
        <v>1</v>
      </c>
      <c r="P37" s="29">
        <v>1</v>
      </c>
      <c r="Q37" s="13">
        <v>0</v>
      </c>
      <c r="R37" s="17">
        <v>0</v>
      </c>
      <c r="S37" s="18"/>
      <c r="T37" s="17">
        <v>0</v>
      </c>
      <c r="U37" s="19">
        <f t="shared" si="0"/>
        <v>2</v>
      </c>
      <c r="V37" s="19">
        <f t="shared" ref="V37:W37" si="33">(D37+G37+J37+M37+P37+S37)</f>
        <v>2</v>
      </c>
      <c r="W37" s="19">
        <f t="shared" si="33"/>
        <v>0</v>
      </c>
      <c r="X37" s="44">
        <f t="shared" si="1"/>
        <v>50</v>
      </c>
      <c r="Y37" s="44">
        <f t="shared" si="2"/>
        <v>100</v>
      </c>
      <c r="Z37" s="64">
        <f t="shared" si="4"/>
        <v>0</v>
      </c>
    </row>
    <row r="38" spans="1:26" ht="14.25" customHeight="1">
      <c r="A38" s="8">
        <v>31</v>
      </c>
      <c r="B38" s="9" t="s">
        <v>47</v>
      </c>
      <c r="C38" s="22">
        <v>0</v>
      </c>
      <c r="D38" s="22">
        <v>0</v>
      </c>
      <c r="E38" s="22">
        <v>0</v>
      </c>
      <c r="F38" s="12">
        <v>0</v>
      </c>
      <c r="G38" s="12">
        <v>0</v>
      </c>
      <c r="H38" s="12">
        <v>0</v>
      </c>
      <c r="I38" s="13">
        <v>1</v>
      </c>
      <c r="J38" s="13">
        <v>1</v>
      </c>
      <c r="K38" s="13">
        <v>0</v>
      </c>
      <c r="L38" s="5">
        <v>0</v>
      </c>
      <c r="M38" s="5">
        <v>0</v>
      </c>
      <c r="N38" s="5">
        <v>0</v>
      </c>
      <c r="O38" s="13">
        <v>1</v>
      </c>
      <c r="P38" s="13">
        <v>1</v>
      </c>
      <c r="Q38" s="13">
        <v>0</v>
      </c>
      <c r="R38" s="17">
        <v>0</v>
      </c>
      <c r="S38" s="18"/>
      <c r="T38" s="17">
        <v>0</v>
      </c>
      <c r="U38" s="19">
        <f t="shared" si="0"/>
        <v>2</v>
      </c>
      <c r="V38" s="19">
        <f t="shared" ref="V38:W38" si="34">(D38+G38+J38+M38+P38+S38)</f>
        <v>2</v>
      </c>
      <c r="W38" s="19">
        <f t="shared" si="34"/>
        <v>0</v>
      </c>
      <c r="X38" s="44">
        <f t="shared" si="1"/>
        <v>50</v>
      </c>
      <c r="Y38" s="44">
        <f t="shared" si="2"/>
        <v>100</v>
      </c>
      <c r="Z38" s="64">
        <f t="shared" si="4"/>
        <v>0</v>
      </c>
    </row>
    <row r="39" spans="1:26" ht="14.25" customHeight="1">
      <c r="A39" s="8">
        <v>32</v>
      </c>
      <c r="B39" s="9" t="s">
        <v>48</v>
      </c>
      <c r="C39" s="10">
        <v>0</v>
      </c>
      <c r="D39" s="10">
        <v>0</v>
      </c>
      <c r="E39" s="10">
        <v>0</v>
      </c>
      <c r="F39" s="11">
        <v>0</v>
      </c>
      <c r="G39" s="11">
        <v>0</v>
      </c>
      <c r="H39" s="11">
        <v>0</v>
      </c>
      <c r="I39" s="13">
        <v>1</v>
      </c>
      <c r="J39" s="13">
        <v>1</v>
      </c>
      <c r="K39" s="13">
        <v>0</v>
      </c>
      <c r="L39" s="5">
        <v>0</v>
      </c>
      <c r="M39" s="5">
        <v>0</v>
      </c>
      <c r="N39" s="5">
        <v>0</v>
      </c>
      <c r="O39" s="13">
        <v>1</v>
      </c>
      <c r="P39" s="13">
        <v>1</v>
      </c>
      <c r="Q39" s="13">
        <v>0</v>
      </c>
      <c r="R39" s="17">
        <v>0</v>
      </c>
      <c r="S39" s="18"/>
      <c r="T39" s="17">
        <v>0</v>
      </c>
      <c r="U39" s="19">
        <f t="shared" si="0"/>
        <v>2</v>
      </c>
      <c r="V39" s="19">
        <f t="shared" ref="V39:W39" si="35">(D39+G39+J39+M39+P39+S39)</f>
        <v>2</v>
      </c>
      <c r="W39" s="19">
        <f t="shared" si="35"/>
        <v>0</v>
      </c>
      <c r="X39" s="44">
        <f t="shared" si="1"/>
        <v>50</v>
      </c>
      <c r="Y39" s="44">
        <f t="shared" si="2"/>
        <v>100</v>
      </c>
      <c r="Z39" s="64">
        <f t="shared" si="4"/>
        <v>0</v>
      </c>
    </row>
    <row r="40" spans="1:26" ht="14.25" customHeight="1">
      <c r="A40" s="8">
        <v>33</v>
      </c>
      <c r="B40" s="9" t="s">
        <v>49</v>
      </c>
      <c r="C40" s="22">
        <v>0</v>
      </c>
      <c r="D40" s="22">
        <v>0</v>
      </c>
      <c r="E40" s="22">
        <v>0</v>
      </c>
      <c r="F40" s="12">
        <v>0</v>
      </c>
      <c r="G40" s="12">
        <v>0</v>
      </c>
      <c r="H40" s="12">
        <v>0</v>
      </c>
      <c r="I40" s="13">
        <v>1</v>
      </c>
      <c r="J40" s="13">
        <v>1</v>
      </c>
      <c r="K40" s="13">
        <v>0</v>
      </c>
      <c r="L40" s="5">
        <v>0</v>
      </c>
      <c r="M40" s="5">
        <v>0</v>
      </c>
      <c r="N40" s="5">
        <v>0</v>
      </c>
      <c r="O40" s="13">
        <v>1</v>
      </c>
      <c r="P40" s="13">
        <v>1</v>
      </c>
      <c r="Q40" s="13">
        <v>0</v>
      </c>
      <c r="R40" s="17">
        <v>0</v>
      </c>
      <c r="S40" s="18"/>
      <c r="T40" s="17">
        <v>0</v>
      </c>
      <c r="U40" s="19">
        <f t="shared" si="0"/>
        <v>2</v>
      </c>
      <c r="V40" s="19">
        <f t="shared" ref="V40:W40" si="36">(D40+G40+J40+M40+P40+S40)</f>
        <v>2</v>
      </c>
      <c r="W40" s="19">
        <f t="shared" si="36"/>
        <v>0</v>
      </c>
      <c r="X40" s="44">
        <f t="shared" si="1"/>
        <v>50</v>
      </c>
      <c r="Y40" s="44">
        <f t="shared" si="2"/>
        <v>100</v>
      </c>
      <c r="Z40" s="64">
        <f t="shared" si="4"/>
        <v>0</v>
      </c>
    </row>
    <row r="41" spans="1:26" ht="14.25" customHeight="1">
      <c r="A41" s="8">
        <v>34</v>
      </c>
      <c r="B41" s="9" t="s">
        <v>50</v>
      </c>
      <c r="C41" s="22">
        <v>0</v>
      </c>
      <c r="D41" s="22">
        <v>0</v>
      </c>
      <c r="E41" s="22">
        <v>0</v>
      </c>
      <c r="F41" s="12">
        <v>0</v>
      </c>
      <c r="G41" s="12">
        <v>0</v>
      </c>
      <c r="H41" s="11">
        <v>0</v>
      </c>
      <c r="I41" s="13">
        <v>1</v>
      </c>
      <c r="J41" s="13">
        <v>1</v>
      </c>
      <c r="K41" s="13">
        <v>0</v>
      </c>
      <c r="L41" s="5">
        <v>0</v>
      </c>
      <c r="M41" s="5">
        <v>0</v>
      </c>
      <c r="N41" s="5">
        <v>0</v>
      </c>
      <c r="O41" s="13">
        <v>1</v>
      </c>
      <c r="P41" s="13">
        <v>1</v>
      </c>
      <c r="Q41" s="13">
        <v>0</v>
      </c>
      <c r="R41" s="17">
        <v>0</v>
      </c>
      <c r="S41" s="18"/>
      <c r="T41" s="17">
        <v>0</v>
      </c>
      <c r="U41" s="19">
        <f t="shared" si="0"/>
        <v>2</v>
      </c>
      <c r="V41" s="19">
        <f t="shared" ref="V41:W41" si="37">(D41+G41+J41+M41+P41+S41)</f>
        <v>2</v>
      </c>
      <c r="W41" s="19">
        <f t="shared" si="37"/>
        <v>0</v>
      </c>
      <c r="X41" s="44">
        <f t="shared" si="1"/>
        <v>50</v>
      </c>
      <c r="Y41" s="44">
        <f t="shared" si="2"/>
        <v>100</v>
      </c>
      <c r="Z41" s="64">
        <f t="shared" si="4"/>
        <v>0</v>
      </c>
    </row>
    <row r="42" spans="1:26" ht="14.25" customHeight="1">
      <c r="A42" s="8">
        <v>35</v>
      </c>
      <c r="B42" s="9" t="s">
        <v>51</v>
      </c>
      <c r="C42" s="10">
        <v>0</v>
      </c>
      <c r="D42" s="10">
        <v>0</v>
      </c>
      <c r="E42" s="10">
        <v>0</v>
      </c>
      <c r="F42" s="11">
        <v>0</v>
      </c>
      <c r="G42" s="11">
        <v>0</v>
      </c>
      <c r="H42" s="11">
        <v>0</v>
      </c>
      <c r="I42" s="13">
        <v>1</v>
      </c>
      <c r="J42" s="13">
        <v>1</v>
      </c>
      <c r="K42" s="13">
        <v>0</v>
      </c>
      <c r="L42" s="5">
        <v>0</v>
      </c>
      <c r="M42" s="5">
        <v>0</v>
      </c>
      <c r="N42" s="5">
        <v>0</v>
      </c>
      <c r="O42" s="13">
        <v>1</v>
      </c>
      <c r="P42" s="13">
        <v>1</v>
      </c>
      <c r="Q42" s="13">
        <v>0</v>
      </c>
      <c r="R42" s="17">
        <v>0</v>
      </c>
      <c r="S42" s="18"/>
      <c r="T42" s="17">
        <v>0</v>
      </c>
      <c r="U42" s="19">
        <f t="shared" si="0"/>
        <v>2</v>
      </c>
      <c r="V42" s="19">
        <f t="shared" ref="V42:W42" si="38">(D42+G42+J42+M42+P42+S42)</f>
        <v>2</v>
      </c>
      <c r="W42" s="19">
        <f t="shared" si="38"/>
        <v>0</v>
      </c>
      <c r="X42" s="44">
        <f t="shared" si="1"/>
        <v>50</v>
      </c>
      <c r="Y42" s="44">
        <f t="shared" si="2"/>
        <v>100</v>
      </c>
      <c r="Z42" s="64">
        <f t="shared" si="4"/>
        <v>0</v>
      </c>
    </row>
    <row r="43" spans="1:26" ht="14.25" customHeight="1">
      <c r="A43" s="8">
        <v>36</v>
      </c>
      <c r="B43" s="9" t="s">
        <v>52</v>
      </c>
      <c r="C43" s="10">
        <v>0</v>
      </c>
      <c r="D43" s="10">
        <v>0</v>
      </c>
      <c r="E43" s="10">
        <v>0</v>
      </c>
      <c r="F43" s="11">
        <v>0</v>
      </c>
      <c r="G43" s="11">
        <v>0</v>
      </c>
      <c r="H43" s="11">
        <v>0</v>
      </c>
      <c r="I43" s="13">
        <v>1</v>
      </c>
      <c r="J43" s="13">
        <v>1</v>
      </c>
      <c r="K43" s="13">
        <v>0</v>
      </c>
      <c r="L43" s="5">
        <v>0</v>
      </c>
      <c r="M43" s="5">
        <v>0</v>
      </c>
      <c r="N43" s="5">
        <v>0</v>
      </c>
      <c r="O43" s="13">
        <v>1</v>
      </c>
      <c r="P43" s="13">
        <v>1</v>
      </c>
      <c r="Q43" s="13">
        <v>0</v>
      </c>
      <c r="R43" s="17">
        <v>0</v>
      </c>
      <c r="S43" s="18"/>
      <c r="T43" s="17">
        <v>0</v>
      </c>
      <c r="U43" s="19">
        <f t="shared" si="0"/>
        <v>2</v>
      </c>
      <c r="V43" s="19">
        <f t="shared" ref="V43:W43" si="39">(D43+G43+J43+M43+P43+S43)</f>
        <v>2</v>
      </c>
      <c r="W43" s="19">
        <f t="shared" si="39"/>
        <v>0</v>
      </c>
      <c r="X43" s="44">
        <f t="shared" si="1"/>
        <v>50</v>
      </c>
      <c r="Y43" s="44">
        <f t="shared" si="2"/>
        <v>100</v>
      </c>
      <c r="Z43" s="64">
        <f t="shared" si="4"/>
        <v>0</v>
      </c>
    </row>
    <row r="44" spans="1:26" ht="14.25" customHeight="1">
      <c r="A44" s="8">
        <v>37</v>
      </c>
      <c r="B44" s="9" t="s">
        <v>53</v>
      </c>
      <c r="C44" s="30">
        <v>0</v>
      </c>
      <c r="D44" s="30">
        <v>0</v>
      </c>
      <c r="E44" s="30">
        <v>0</v>
      </c>
      <c r="F44" s="31">
        <v>0</v>
      </c>
      <c r="G44" s="31">
        <v>0</v>
      </c>
      <c r="H44" s="32">
        <v>0</v>
      </c>
      <c r="I44" s="33">
        <v>1</v>
      </c>
      <c r="J44" s="13">
        <v>1</v>
      </c>
      <c r="K44" s="13">
        <v>0</v>
      </c>
      <c r="L44" s="5">
        <v>0</v>
      </c>
      <c r="M44" s="5">
        <v>0</v>
      </c>
      <c r="N44" s="5">
        <v>0</v>
      </c>
      <c r="O44" s="33">
        <v>1</v>
      </c>
      <c r="P44" s="13">
        <v>1</v>
      </c>
      <c r="Q44" s="13">
        <v>0</v>
      </c>
      <c r="R44" s="17">
        <v>0</v>
      </c>
      <c r="S44" s="18"/>
      <c r="T44" s="17">
        <v>0</v>
      </c>
      <c r="U44" s="19">
        <f t="shared" si="0"/>
        <v>2</v>
      </c>
      <c r="V44" s="19">
        <f t="shared" ref="V44:W44" si="40">(D44+G44+J44+M44+P44+S44)</f>
        <v>2</v>
      </c>
      <c r="W44" s="19">
        <f t="shared" si="40"/>
        <v>0</v>
      </c>
      <c r="X44" s="44">
        <f t="shared" si="1"/>
        <v>50</v>
      </c>
      <c r="Y44" s="44">
        <f t="shared" si="2"/>
        <v>100</v>
      </c>
      <c r="Z44" s="64">
        <f t="shared" si="4"/>
        <v>0</v>
      </c>
    </row>
    <row r="45" spans="1:26" ht="14.25" customHeight="1">
      <c r="A45" s="8">
        <v>38</v>
      </c>
      <c r="B45" s="9" t="s">
        <v>54</v>
      </c>
      <c r="C45" s="10">
        <v>0</v>
      </c>
      <c r="D45" s="10">
        <v>0</v>
      </c>
      <c r="E45" s="10">
        <v>0</v>
      </c>
      <c r="F45" s="11">
        <v>0</v>
      </c>
      <c r="G45" s="11">
        <v>0</v>
      </c>
      <c r="H45" s="11">
        <v>0</v>
      </c>
      <c r="I45" s="13">
        <v>1</v>
      </c>
      <c r="J45" s="13">
        <v>1</v>
      </c>
      <c r="K45" s="13">
        <v>0</v>
      </c>
      <c r="L45" s="5">
        <v>0</v>
      </c>
      <c r="M45" s="5">
        <v>0</v>
      </c>
      <c r="N45" s="5">
        <v>0</v>
      </c>
      <c r="O45" s="13">
        <v>1</v>
      </c>
      <c r="P45" s="13">
        <v>1</v>
      </c>
      <c r="Q45" s="13">
        <v>0</v>
      </c>
      <c r="R45" s="17">
        <v>0</v>
      </c>
      <c r="S45" s="18"/>
      <c r="T45" s="17">
        <v>0</v>
      </c>
      <c r="U45" s="19">
        <f t="shared" si="0"/>
        <v>2</v>
      </c>
      <c r="V45" s="19">
        <f t="shared" ref="V45:W45" si="41">(D45+G45+J45+M45+P45+S45)</f>
        <v>2</v>
      </c>
      <c r="W45" s="19">
        <f t="shared" si="41"/>
        <v>0</v>
      </c>
      <c r="X45" s="44">
        <f t="shared" si="1"/>
        <v>50</v>
      </c>
      <c r="Y45" s="44">
        <f t="shared" si="2"/>
        <v>100</v>
      </c>
      <c r="Z45" s="64">
        <f t="shared" si="4"/>
        <v>0</v>
      </c>
    </row>
    <row r="46" spans="1:26" ht="14.25" customHeight="1">
      <c r="A46" s="8">
        <v>39</v>
      </c>
      <c r="B46" s="9" t="s">
        <v>55</v>
      </c>
      <c r="C46" s="10">
        <v>0</v>
      </c>
      <c r="D46" s="10">
        <v>0</v>
      </c>
      <c r="E46" s="10">
        <v>0</v>
      </c>
      <c r="F46" s="11">
        <v>0</v>
      </c>
      <c r="G46" s="11">
        <v>0</v>
      </c>
      <c r="H46" s="11">
        <v>0</v>
      </c>
      <c r="I46" s="13">
        <v>1</v>
      </c>
      <c r="J46" s="13">
        <v>1</v>
      </c>
      <c r="K46" s="13">
        <v>0</v>
      </c>
      <c r="L46" s="5">
        <v>0</v>
      </c>
      <c r="M46" s="5">
        <v>0</v>
      </c>
      <c r="N46" s="5">
        <v>0</v>
      </c>
      <c r="O46" s="13">
        <v>1</v>
      </c>
      <c r="P46" s="13">
        <v>1</v>
      </c>
      <c r="Q46" s="13">
        <v>0</v>
      </c>
      <c r="R46" s="17">
        <v>0</v>
      </c>
      <c r="S46" s="18"/>
      <c r="T46" s="17">
        <v>0</v>
      </c>
      <c r="U46" s="19">
        <f t="shared" si="0"/>
        <v>2</v>
      </c>
      <c r="V46" s="19">
        <f t="shared" ref="V46:W46" si="42">(D46+G46+J46+M46+P46+S46)</f>
        <v>2</v>
      </c>
      <c r="W46" s="19">
        <f t="shared" si="42"/>
        <v>0</v>
      </c>
      <c r="X46" s="44">
        <f t="shared" si="1"/>
        <v>50</v>
      </c>
      <c r="Y46" s="44">
        <f t="shared" si="2"/>
        <v>100</v>
      </c>
      <c r="Z46" s="64">
        <f t="shared" si="4"/>
        <v>0</v>
      </c>
    </row>
    <row r="47" spans="1:26" ht="14.25" customHeight="1">
      <c r="A47" s="8">
        <v>40</v>
      </c>
      <c r="B47" s="9" t="s">
        <v>56</v>
      </c>
      <c r="C47" s="38">
        <v>0</v>
      </c>
      <c r="D47" s="38">
        <v>0</v>
      </c>
      <c r="E47" s="38">
        <v>0</v>
      </c>
      <c r="F47" s="39">
        <v>0</v>
      </c>
      <c r="G47" s="39">
        <v>0</v>
      </c>
      <c r="H47" s="39">
        <v>0</v>
      </c>
      <c r="I47" s="40">
        <v>1</v>
      </c>
      <c r="J47" s="40">
        <v>1</v>
      </c>
      <c r="K47" s="13">
        <v>0</v>
      </c>
      <c r="L47" s="5">
        <v>0</v>
      </c>
      <c r="M47" s="5">
        <v>0</v>
      </c>
      <c r="N47" s="5">
        <v>0</v>
      </c>
      <c r="O47" s="40">
        <v>1</v>
      </c>
      <c r="P47" s="40">
        <v>1</v>
      </c>
      <c r="Q47" s="13">
        <v>0</v>
      </c>
      <c r="R47" s="17">
        <v>0</v>
      </c>
      <c r="S47" s="18"/>
      <c r="T47" s="17">
        <v>0</v>
      </c>
      <c r="U47" s="19">
        <f t="shared" si="0"/>
        <v>2</v>
      </c>
      <c r="V47" s="19">
        <f t="shared" ref="V47:W47" si="43">(D47+G47+J47+M47+P47+S47)</f>
        <v>2</v>
      </c>
      <c r="W47" s="19">
        <f t="shared" si="43"/>
        <v>0</v>
      </c>
      <c r="X47" s="44">
        <f t="shared" si="1"/>
        <v>50</v>
      </c>
      <c r="Y47" s="44">
        <f t="shared" si="2"/>
        <v>100</v>
      </c>
      <c r="Z47" s="64">
        <f t="shared" si="4"/>
        <v>0</v>
      </c>
    </row>
    <row r="48" spans="1:26" ht="14.25" customHeight="1">
      <c r="A48" s="55"/>
      <c r="B48" s="6" t="s">
        <v>57</v>
      </c>
      <c r="C48" s="56"/>
      <c r="D48" s="52"/>
      <c r="E48" s="56"/>
      <c r="F48" s="52">
        <v>1</v>
      </c>
      <c r="G48" s="52">
        <v>0</v>
      </c>
      <c r="H48" s="52">
        <v>0</v>
      </c>
      <c r="I48" s="52">
        <v>1</v>
      </c>
      <c r="J48" s="52">
        <v>1</v>
      </c>
      <c r="K48" s="57">
        <v>0</v>
      </c>
      <c r="L48" s="5">
        <v>0</v>
      </c>
      <c r="M48" s="5">
        <v>0</v>
      </c>
      <c r="N48" s="5">
        <v>0</v>
      </c>
      <c r="O48" s="52"/>
      <c r="P48" s="52"/>
      <c r="Q48" s="57"/>
      <c r="R48" s="52"/>
      <c r="S48" s="6"/>
      <c r="T48" s="65">
        <v>0</v>
      </c>
      <c r="U48" s="6"/>
      <c r="V48" s="6"/>
      <c r="W48" s="6"/>
      <c r="X48" s="44">
        <f t="shared" si="1"/>
        <v>0</v>
      </c>
      <c r="Y48" s="44">
        <f t="shared" si="2"/>
        <v>0</v>
      </c>
      <c r="Z48" s="44"/>
    </row>
    <row r="49" spans="1:26" ht="14.25" customHeight="1">
      <c r="A49" s="8">
        <v>41</v>
      </c>
      <c r="B49" s="9" t="s">
        <v>58</v>
      </c>
      <c r="C49" s="38">
        <v>0</v>
      </c>
      <c r="D49" s="38">
        <v>0</v>
      </c>
      <c r="E49" s="38">
        <v>0</v>
      </c>
      <c r="F49" s="39">
        <v>0</v>
      </c>
      <c r="G49" s="39">
        <v>0</v>
      </c>
      <c r="H49" s="39">
        <v>0</v>
      </c>
      <c r="I49" s="40">
        <v>1</v>
      </c>
      <c r="J49" s="40">
        <v>1</v>
      </c>
      <c r="K49" s="13">
        <v>0</v>
      </c>
      <c r="L49" s="5">
        <v>0</v>
      </c>
      <c r="M49" s="5">
        <v>0</v>
      </c>
      <c r="N49" s="5">
        <v>0</v>
      </c>
      <c r="O49" s="40">
        <v>1</v>
      </c>
      <c r="P49" s="40">
        <v>1</v>
      </c>
      <c r="Q49" s="13">
        <v>0</v>
      </c>
      <c r="R49" s="17">
        <v>0</v>
      </c>
      <c r="S49" s="18"/>
      <c r="T49" s="17">
        <v>0</v>
      </c>
      <c r="U49" s="19">
        <f t="shared" ref="U49:W49" si="44">(C49+F49+I49+L49+O49+R49)</f>
        <v>2</v>
      </c>
      <c r="V49" s="19">
        <f t="shared" si="44"/>
        <v>2</v>
      </c>
      <c r="W49" s="19">
        <f t="shared" si="44"/>
        <v>0</v>
      </c>
      <c r="X49" s="44">
        <f t="shared" si="1"/>
        <v>50</v>
      </c>
      <c r="Y49" s="44">
        <f t="shared" si="2"/>
        <v>100</v>
      </c>
      <c r="Z49" s="64">
        <f t="shared" ref="Z49:Z90" si="45">(W49*100/4)</f>
        <v>0</v>
      </c>
    </row>
    <row r="50" spans="1:26" ht="14.25" customHeight="1">
      <c r="A50" s="8">
        <v>42</v>
      </c>
      <c r="B50" s="9" t="s">
        <v>59</v>
      </c>
      <c r="C50" s="38">
        <v>0</v>
      </c>
      <c r="D50" s="38">
        <v>0</v>
      </c>
      <c r="E50" s="38">
        <v>0</v>
      </c>
      <c r="F50" s="39">
        <v>0</v>
      </c>
      <c r="G50" s="39">
        <v>0</v>
      </c>
      <c r="H50" s="39">
        <v>0</v>
      </c>
      <c r="I50" s="40">
        <v>1</v>
      </c>
      <c r="J50" s="40">
        <v>1</v>
      </c>
      <c r="K50" s="13">
        <v>0</v>
      </c>
      <c r="L50" s="5">
        <v>0</v>
      </c>
      <c r="M50" s="5">
        <v>0</v>
      </c>
      <c r="N50" s="5">
        <v>0</v>
      </c>
      <c r="O50" s="40">
        <v>1</v>
      </c>
      <c r="P50" s="40">
        <v>1</v>
      </c>
      <c r="Q50" s="13">
        <v>0</v>
      </c>
      <c r="R50" s="17">
        <v>0</v>
      </c>
      <c r="S50" s="18"/>
      <c r="T50" s="17">
        <v>0</v>
      </c>
      <c r="U50" s="19">
        <f t="shared" ref="U50:W50" si="46">(C50+F50+I50+L50+O50+R50)</f>
        <v>2</v>
      </c>
      <c r="V50" s="19">
        <f t="shared" si="46"/>
        <v>2</v>
      </c>
      <c r="W50" s="19">
        <f t="shared" si="46"/>
        <v>0</v>
      </c>
      <c r="X50" s="44">
        <f t="shared" si="1"/>
        <v>50</v>
      </c>
      <c r="Y50" s="44">
        <f t="shared" si="2"/>
        <v>100</v>
      </c>
      <c r="Z50" s="64">
        <f t="shared" si="45"/>
        <v>0</v>
      </c>
    </row>
    <row r="51" spans="1:26" ht="14.25" customHeight="1">
      <c r="A51" s="8">
        <v>43</v>
      </c>
      <c r="B51" s="9" t="s">
        <v>60</v>
      </c>
      <c r="C51" s="38">
        <v>0</v>
      </c>
      <c r="D51" s="38">
        <v>0</v>
      </c>
      <c r="E51" s="38">
        <v>0</v>
      </c>
      <c r="F51" s="39">
        <v>0</v>
      </c>
      <c r="G51" s="39">
        <v>0</v>
      </c>
      <c r="H51" s="39">
        <v>0</v>
      </c>
      <c r="I51" s="40">
        <v>1</v>
      </c>
      <c r="J51" s="40">
        <v>1</v>
      </c>
      <c r="K51" s="13">
        <v>0</v>
      </c>
      <c r="L51" s="5">
        <v>0</v>
      </c>
      <c r="M51" s="5">
        <v>0</v>
      </c>
      <c r="N51" s="5">
        <v>0</v>
      </c>
      <c r="O51" s="40">
        <v>1</v>
      </c>
      <c r="P51" s="40">
        <v>1</v>
      </c>
      <c r="Q51" s="13">
        <v>0</v>
      </c>
      <c r="R51" s="17">
        <v>0</v>
      </c>
      <c r="S51" s="18"/>
      <c r="T51" s="17">
        <v>0</v>
      </c>
      <c r="U51" s="19">
        <f t="shared" ref="U51:W51" si="47">(C51+F51+I51+L51+O51+R51)</f>
        <v>2</v>
      </c>
      <c r="V51" s="19">
        <f t="shared" si="47"/>
        <v>2</v>
      </c>
      <c r="W51" s="19">
        <f t="shared" si="47"/>
        <v>0</v>
      </c>
      <c r="X51" s="44">
        <f t="shared" si="1"/>
        <v>50</v>
      </c>
      <c r="Y51" s="44">
        <f t="shared" si="2"/>
        <v>100</v>
      </c>
      <c r="Z51" s="64">
        <f t="shared" si="45"/>
        <v>0</v>
      </c>
    </row>
    <row r="52" spans="1:26" ht="14.25" customHeight="1">
      <c r="A52" s="8">
        <v>44</v>
      </c>
      <c r="B52" s="9" t="s">
        <v>61</v>
      </c>
      <c r="C52" s="38">
        <v>0</v>
      </c>
      <c r="D52" s="38">
        <v>0</v>
      </c>
      <c r="E52" s="38">
        <v>0</v>
      </c>
      <c r="F52" s="39">
        <v>0</v>
      </c>
      <c r="G52" s="39">
        <v>0</v>
      </c>
      <c r="H52" s="39">
        <v>0</v>
      </c>
      <c r="I52" s="40">
        <v>1</v>
      </c>
      <c r="J52" s="40">
        <v>1</v>
      </c>
      <c r="K52" s="13">
        <v>0</v>
      </c>
      <c r="L52" s="5">
        <v>0</v>
      </c>
      <c r="M52" s="5">
        <v>0</v>
      </c>
      <c r="N52" s="5">
        <v>0</v>
      </c>
      <c r="O52" s="40">
        <v>1</v>
      </c>
      <c r="P52" s="40">
        <v>1</v>
      </c>
      <c r="Q52" s="13">
        <v>0</v>
      </c>
      <c r="R52" s="17">
        <v>0</v>
      </c>
      <c r="S52" s="18"/>
      <c r="T52" s="17">
        <v>0</v>
      </c>
      <c r="U52" s="19">
        <f t="shared" ref="U52:W52" si="48">(C52+F52+I52+L52+O52+R52)</f>
        <v>2</v>
      </c>
      <c r="V52" s="19">
        <f t="shared" si="48"/>
        <v>2</v>
      </c>
      <c r="W52" s="19">
        <f t="shared" si="48"/>
        <v>0</v>
      </c>
      <c r="X52" s="44">
        <f t="shared" si="1"/>
        <v>50</v>
      </c>
      <c r="Y52" s="44">
        <f t="shared" si="2"/>
        <v>100</v>
      </c>
      <c r="Z52" s="64">
        <f t="shared" si="45"/>
        <v>0</v>
      </c>
    </row>
    <row r="53" spans="1:26" ht="14.25" customHeight="1">
      <c r="A53" s="8">
        <v>45</v>
      </c>
      <c r="B53" s="9" t="s">
        <v>62</v>
      </c>
      <c r="C53" s="38">
        <v>0</v>
      </c>
      <c r="D53" s="38">
        <v>0</v>
      </c>
      <c r="E53" s="38">
        <v>0</v>
      </c>
      <c r="F53" s="39">
        <v>0</v>
      </c>
      <c r="G53" s="39">
        <v>0</v>
      </c>
      <c r="H53" s="39">
        <v>0</v>
      </c>
      <c r="I53" s="40">
        <v>1</v>
      </c>
      <c r="J53" s="40">
        <v>1</v>
      </c>
      <c r="K53" s="13">
        <v>0</v>
      </c>
      <c r="L53" s="5">
        <v>0</v>
      </c>
      <c r="M53" s="5">
        <v>0</v>
      </c>
      <c r="N53" s="5">
        <v>0</v>
      </c>
      <c r="O53" s="40">
        <v>1</v>
      </c>
      <c r="P53" s="40">
        <v>1</v>
      </c>
      <c r="Q53" s="13">
        <v>0</v>
      </c>
      <c r="R53" s="17">
        <v>0</v>
      </c>
      <c r="S53" s="18"/>
      <c r="T53" s="17">
        <v>0</v>
      </c>
      <c r="U53" s="19">
        <f t="shared" ref="U53:W53" si="49">(C53+F53+I53+L53+O53+R53)</f>
        <v>2</v>
      </c>
      <c r="V53" s="19">
        <f t="shared" si="49"/>
        <v>2</v>
      </c>
      <c r="W53" s="19">
        <f t="shared" si="49"/>
        <v>0</v>
      </c>
      <c r="X53" s="44">
        <f t="shared" si="1"/>
        <v>50</v>
      </c>
      <c r="Y53" s="44">
        <f t="shared" si="2"/>
        <v>100</v>
      </c>
      <c r="Z53" s="64">
        <f t="shared" si="45"/>
        <v>0</v>
      </c>
    </row>
    <row r="54" spans="1:26" ht="14.25" customHeight="1">
      <c r="A54" s="8">
        <v>46</v>
      </c>
      <c r="B54" s="9" t="s">
        <v>63</v>
      </c>
      <c r="C54" s="38">
        <v>0</v>
      </c>
      <c r="D54" s="38">
        <v>0</v>
      </c>
      <c r="E54" s="38">
        <v>0</v>
      </c>
      <c r="F54" s="39">
        <v>0</v>
      </c>
      <c r="G54" s="39">
        <v>0</v>
      </c>
      <c r="H54" s="39">
        <v>0</v>
      </c>
      <c r="I54" s="40">
        <v>1</v>
      </c>
      <c r="J54" s="40">
        <v>1</v>
      </c>
      <c r="K54" s="13">
        <v>0</v>
      </c>
      <c r="L54" s="5">
        <v>0</v>
      </c>
      <c r="M54" s="5">
        <v>0</v>
      </c>
      <c r="N54" s="5">
        <v>0</v>
      </c>
      <c r="O54" s="40">
        <v>1</v>
      </c>
      <c r="P54" s="40">
        <v>1</v>
      </c>
      <c r="Q54" s="13">
        <v>0</v>
      </c>
      <c r="R54" s="17">
        <v>0</v>
      </c>
      <c r="S54" s="53"/>
      <c r="T54" s="17">
        <v>0</v>
      </c>
      <c r="U54" s="19">
        <f t="shared" ref="U54:W54" si="50">(C54+F54+I54+L54+O54+R54)</f>
        <v>2</v>
      </c>
      <c r="V54" s="19">
        <f t="shared" si="50"/>
        <v>2</v>
      </c>
      <c r="W54" s="19">
        <f t="shared" si="50"/>
        <v>0</v>
      </c>
      <c r="X54" s="44">
        <f t="shared" si="1"/>
        <v>50</v>
      </c>
      <c r="Y54" s="44">
        <f t="shared" si="2"/>
        <v>100</v>
      </c>
      <c r="Z54" s="64">
        <f t="shared" si="45"/>
        <v>0</v>
      </c>
    </row>
    <row r="55" spans="1:26" ht="14.25" customHeight="1">
      <c r="A55" s="8">
        <v>47</v>
      </c>
      <c r="B55" s="9" t="s">
        <v>64</v>
      </c>
      <c r="C55" s="38">
        <v>0</v>
      </c>
      <c r="D55" s="38">
        <v>0</v>
      </c>
      <c r="E55" s="38">
        <v>0</v>
      </c>
      <c r="F55" s="39">
        <v>0</v>
      </c>
      <c r="G55" s="39">
        <v>0</v>
      </c>
      <c r="H55" s="39">
        <v>0</v>
      </c>
      <c r="I55" s="40">
        <v>1</v>
      </c>
      <c r="J55" s="40">
        <v>1</v>
      </c>
      <c r="K55" s="13">
        <v>0</v>
      </c>
      <c r="L55" s="5">
        <v>0</v>
      </c>
      <c r="M55" s="5">
        <v>0</v>
      </c>
      <c r="N55" s="5">
        <v>0</v>
      </c>
      <c r="O55" s="40">
        <v>1</v>
      </c>
      <c r="P55" s="40">
        <v>1</v>
      </c>
      <c r="Q55" s="13">
        <v>0</v>
      </c>
      <c r="R55" s="17">
        <v>0</v>
      </c>
      <c r="S55" s="53"/>
      <c r="T55" s="17">
        <v>0</v>
      </c>
      <c r="U55" s="19">
        <f t="shared" ref="U55:W55" si="51">(C55+F55+I55+L55+O55+R55)</f>
        <v>2</v>
      </c>
      <c r="V55" s="19">
        <f t="shared" si="51"/>
        <v>2</v>
      </c>
      <c r="W55" s="19">
        <f t="shared" si="51"/>
        <v>0</v>
      </c>
      <c r="X55" s="44">
        <f t="shared" si="1"/>
        <v>50</v>
      </c>
      <c r="Y55" s="44">
        <f t="shared" si="2"/>
        <v>100</v>
      </c>
      <c r="Z55" s="64">
        <f t="shared" si="45"/>
        <v>0</v>
      </c>
    </row>
    <row r="56" spans="1:26" ht="14.25" customHeight="1">
      <c r="A56" s="8">
        <v>48</v>
      </c>
      <c r="B56" s="9" t="s">
        <v>65</v>
      </c>
      <c r="C56" s="38">
        <v>0</v>
      </c>
      <c r="D56" s="38">
        <v>0</v>
      </c>
      <c r="E56" s="38">
        <v>0</v>
      </c>
      <c r="F56" s="39">
        <v>0</v>
      </c>
      <c r="G56" s="39">
        <v>0</v>
      </c>
      <c r="H56" s="39">
        <v>0</v>
      </c>
      <c r="I56" s="40">
        <v>1</v>
      </c>
      <c r="J56" s="40">
        <v>1</v>
      </c>
      <c r="K56" s="13">
        <v>0</v>
      </c>
      <c r="L56" s="5">
        <v>0</v>
      </c>
      <c r="M56" s="5">
        <v>0</v>
      </c>
      <c r="N56" s="5">
        <v>0</v>
      </c>
      <c r="O56" s="40">
        <v>1</v>
      </c>
      <c r="P56" s="40">
        <v>1</v>
      </c>
      <c r="Q56" s="13">
        <v>0</v>
      </c>
      <c r="R56" s="17">
        <v>0</v>
      </c>
      <c r="S56" s="53"/>
      <c r="T56" s="17">
        <v>0</v>
      </c>
      <c r="U56" s="19">
        <f t="shared" ref="U56:W56" si="52">(C56+F56+I56+L56+O56+R56)</f>
        <v>2</v>
      </c>
      <c r="V56" s="19">
        <f t="shared" si="52"/>
        <v>2</v>
      </c>
      <c r="W56" s="19">
        <f t="shared" si="52"/>
        <v>0</v>
      </c>
      <c r="X56" s="44">
        <f t="shared" si="1"/>
        <v>50</v>
      </c>
      <c r="Y56" s="44">
        <f t="shared" si="2"/>
        <v>100</v>
      </c>
      <c r="Z56" s="64">
        <f t="shared" si="45"/>
        <v>0</v>
      </c>
    </row>
    <row r="57" spans="1:26" ht="14.25" customHeight="1">
      <c r="A57" s="8">
        <v>49</v>
      </c>
      <c r="B57" s="9" t="s">
        <v>66</v>
      </c>
      <c r="C57" s="38">
        <v>0</v>
      </c>
      <c r="D57" s="38">
        <v>0</v>
      </c>
      <c r="E57" s="38">
        <v>0</v>
      </c>
      <c r="F57" s="39">
        <v>0</v>
      </c>
      <c r="G57" s="39">
        <v>0</v>
      </c>
      <c r="H57" s="39">
        <v>0</v>
      </c>
      <c r="I57" s="40">
        <v>1</v>
      </c>
      <c r="J57" s="40">
        <v>1</v>
      </c>
      <c r="K57" s="13">
        <v>0</v>
      </c>
      <c r="L57" s="5">
        <v>0</v>
      </c>
      <c r="M57" s="5">
        <v>0</v>
      </c>
      <c r="N57" s="5">
        <v>0</v>
      </c>
      <c r="O57" s="40">
        <v>1</v>
      </c>
      <c r="P57" s="40">
        <v>1</v>
      </c>
      <c r="Q57" s="13">
        <v>0</v>
      </c>
      <c r="R57" s="17">
        <v>0</v>
      </c>
      <c r="S57" s="53"/>
      <c r="T57" s="17">
        <v>0</v>
      </c>
      <c r="U57" s="19">
        <f t="shared" ref="U57:W57" si="53">(C57+F57+I57+L57+O57+R57)</f>
        <v>2</v>
      </c>
      <c r="V57" s="19">
        <f t="shared" si="53"/>
        <v>2</v>
      </c>
      <c r="W57" s="19">
        <f t="shared" si="53"/>
        <v>0</v>
      </c>
      <c r="X57" s="44">
        <f t="shared" si="1"/>
        <v>50</v>
      </c>
      <c r="Y57" s="44">
        <f t="shared" si="2"/>
        <v>100</v>
      </c>
      <c r="Z57" s="64">
        <f t="shared" si="45"/>
        <v>0</v>
      </c>
    </row>
    <row r="58" spans="1:26" ht="14.25" customHeight="1">
      <c r="A58" s="8">
        <v>50</v>
      </c>
      <c r="B58" s="9" t="s">
        <v>67</v>
      </c>
      <c r="C58" s="38">
        <v>0</v>
      </c>
      <c r="D58" s="38">
        <v>0</v>
      </c>
      <c r="E58" s="38">
        <v>0</v>
      </c>
      <c r="F58" s="39">
        <v>0</v>
      </c>
      <c r="G58" s="39">
        <v>0</v>
      </c>
      <c r="H58" s="39">
        <v>0</v>
      </c>
      <c r="I58" s="40">
        <v>1</v>
      </c>
      <c r="J58" s="40">
        <v>1</v>
      </c>
      <c r="K58" s="13">
        <v>0</v>
      </c>
      <c r="L58" s="5">
        <v>0</v>
      </c>
      <c r="M58" s="5">
        <v>0</v>
      </c>
      <c r="N58" s="5">
        <v>0</v>
      </c>
      <c r="O58" s="40">
        <v>1</v>
      </c>
      <c r="P58" s="40">
        <v>1</v>
      </c>
      <c r="Q58" s="13">
        <v>0</v>
      </c>
      <c r="R58" s="17">
        <v>0</v>
      </c>
      <c r="S58" s="53"/>
      <c r="T58" s="17">
        <v>0</v>
      </c>
      <c r="U58" s="19">
        <f t="shared" ref="U58:W58" si="54">(C58+F58+I58+L58+O58+R58)</f>
        <v>2</v>
      </c>
      <c r="V58" s="19">
        <f t="shared" si="54"/>
        <v>2</v>
      </c>
      <c r="W58" s="19">
        <f t="shared" si="54"/>
        <v>0</v>
      </c>
      <c r="X58" s="44">
        <f t="shared" si="1"/>
        <v>50</v>
      </c>
      <c r="Y58" s="44">
        <f t="shared" si="2"/>
        <v>100</v>
      </c>
      <c r="Z58" s="64">
        <f t="shared" si="45"/>
        <v>0</v>
      </c>
    </row>
    <row r="59" spans="1:26" ht="14.25" customHeight="1">
      <c r="A59" s="8">
        <v>51</v>
      </c>
      <c r="B59" s="9" t="s">
        <v>68</v>
      </c>
      <c r="C59" s="38">
        <v>0</v>
      </c>
      <c r="D59" s="38">
        <v>0</v>
      </c>
      <c r="E59" s="38">
        <v>0</v>
      </c>
      <c r="F59" s="39">
        <v>0</v>
      </c>
      <c r="G59" s="39">
        <v>0</v>
      </c>
      <c r="H59" s="39">
        <v>0</v>
      </c>
      <c r="I59" s="40">
        <v>1</v>
      </c>
      <c r="J59" s="40">
        <v>1</v>
      </c>
      <c r="K59" s="13">
        <v>0</v>
      </c>
      <c r="L59" s="5">
        <v>0</v>
      </c>
      <c r="M59" s="5">
        <v>0</v>
      </c>
      <c r="N59" s="5">
        <v>0</v>
      </c>
      <c r="O59" s="40">
        <v>1</v>
      </c>
      <c r="P59" s="40">
        <v>1</v>
      </c>
      <c r="Q59" s="13">
        <v>0</v>
      </c>
      <c r="R59" s="17">
        <v>0</v>
      </c>
      <c r="S59" s="53"/>
      <c r="T59" s="17">
        <v>0</v>
      </c>
      <c r="U59" s="19">
        <f t="shared" ref="U59:W59" si="55">(C59+F59+I59+L59+O59+R59)</f>
        <v>2</v>
      </c>
      <c r="V59" s="19">
        <f t="shared" si="55"/>
        <v>2</v>
      </c>
      <c r="W59" s="19">
        <f t="shared" si="55"/>
        <v>0</v>
      </c>
      <c r="X59" s="44">
        <f t="shared" si="1"/>
        <v>50</v>
      </c>
      <c r="Y59" s="44">
        <f t="shared" si="2"/>
        <v>100</v>
      </c>
      <c r="Z59" s="64">
        <f t="shared" si="45"/>
        <v>0</v>
      </c>
    </row>
    <row r="60" spans="1:26" ht="14.25" customHeight="1">
      <c r="A60" s="8">
        <v>52</v>
      </c>
      <c r="B60" s="9" t="s">
        <v>69</v>
      </c>
      <c r="C60" s="38">
        <v>0</v>
      </c>
      <c r="D60" s="38">
        <v>0</v>
      </c>
      <c r="E60" s="38">
        <v>0</v>
      </c>
      <c r="F60" s="39">
        <v>0</v>
      </c>
      <c r="G60" s="39">
        <v>0</v>
      </c>
      <c r="H60" s="39">
        <v>0</v>
      </c>
      <c r="I60" s="40">
        <v>1</v>
      </c>
      <c r="J60" s="40">
        <v>1</v>
      </c>
      <c r="K60" s="13">
        <v>0</v>
      </c>
      <c r="L60" s="5">
        <v>0</v>
      </c>
      <c r="M60" s="5">
        <v>0</v>
      </c>
      <c r="N60" s="5">
        <v>0</v>
      </c>
      <c r="O60" s="40">
        <v>1</v>
      </c>
      <c r="P60" s="40">
        <v>1</v>
      </c>
      <c r="Q60" s="13">
        <v>0</v>
      </c>
      <c r="R60" s="17">
        <v>0</v>
      </c>
      <c r="S60" s="53"/>
      <c r="T60" s="17">
        <v>0</v>
      </c>
      <c r="U60" s="19">
        <f t="shared" ref="U60:W60" si="56">(C60+F60+I60+L60+O60+R60)</f>
        <v>2</v>
      </c>
      <c r="V60" s="19">
        <f t="shared" si="56"/>
        <v>2</v>
      </c>
      <c r="W60" s="19">
        <f t="shared" si="56"/>
        <v>0</v>
      </c>
      <c r="X60" s="44">
        <f t="shared" si="1"/>
        <v>50</v>
      </c>
      <c r="Y60" s="44">
        <f t="shared" si="2"/>
        <v>100</v>
      </c>
      <c r="Z60" s="64">
        <f t="shared" si="45"/>
        <v>0</v>
      </c>
    </row>
    <row r="61" spans="1:26" ht="14.25" customHeight="1">
      <c r="A61" s="8">
        <v>53</v>
      </c>
      <c r="B61" s="9" t="s">
        <v>70</v>
      </c>
      <c r="C61" s="38">
        <v>0</v>
      </c>
      <c r="D61" s="38">
        <v>0</v>
      </c>
      <c r="E61" s="38">
        <v>0</v>
      </c>
      <c r="F61" s="39">
        <v>0</v>
      </c>
      <c r="G61" s="39">
        <v>0</v>
      </c>
      <c r="H61" s="39">
        <v>0</v>
      </c>
      <c r="I61" s="40">
        <v>1</v>
      </c>
      <c r="J61" s="40">
        <v>1</v>
      </c>
      <c r="K61" s="13">
        <v>0</v>
      </c>
      <c r="L61" s="5">
        <v>0</v>
      </c>
      <c r="M61" s="5">
        <v>0</v>
      </c>
      <c r="N61" s="5">
        <v>0</v>
      </c>
      <c r="O61" s="40">
        <v>1</v>
      </c>
      <c r="P61" s="40">
        <v>1</v>
      </c>
      <c r="Q61" s="13">
        <v>0</v>
      </c>
      <c r="R61" s="17">
        <v>0</v>
      </c>
      <c r="S61" s="53"/>
      <c r="T61" s="17">
        <v>0</v>
      </c>
      <c r="U61" s="19">
        <f t="shared" ref="U61:W61" si="57">(C61+F61+I61+L61+O61+R61)</f>
        <v>2</v>
      </c>
      <c r="V61" s="19">
        <f t="shared" si="57"/>
        <v>2</v>
      </c>
      <c r="W61" s="19">
        <f t="shared" si="57"/>
        <v>0</v>
      </c>
      <c r="X61" s="44">
        <f t="shared" si="1"/>
        <v>50</v>
      </c>
      <c r="Y61" s="44">
        <f t="shared" si="2"/>
        <v>100</v>
      </c>
      <c r="Z61" s="64">
        <f t="shared" si="45"/>
        <v>0</v>
      </c>
    </row>
    <row r="62" spans="1:26" ht="14.25" customHeight="1">
      <c r="A62" s="8">
        <v>54</v>
      </c>
      <c r="B62" s="9" t="s">
        <v>71</v>
      </c>
      <c r="C62" s="38">
        <v>0</v>
      </c>
      <c r="D62" s="38">
        <v>0</v>
      </c>
      <c r="E62" s="38">
        <v>0</v>
      </c>
      <c r="F62" s="39">
        <v>0</v>
      </c>
      <c r="G62" s="39">
        <v>0</v>
      </c>
      <c r="H62" s="39">
        <v>0</v>
      </c>
      <c r="I62" s="40">
        <v>1</v>
      </c>
      <c r="J62" s="40">
        <v>1</v>
      </c>
      <c r="K62" s="13">
        <v>0</v>
      </c>
      <c r="L62" s="5">
        <v>0</v>
      </c>
      <c r="M62" s="5">
        <v>0</v>
      </c>
      <c r="N62" s="5">
        <v>0</v>
      </c>
      <c r="O62" s="40">
        <v>1</v>
      </c>
      <c r="P62" s="40">
        <v>1</v>
      </c>
      <c r="Q62" s="13">
        <v>0</v>
      </c>
      <c r="R62" s="17">
        <v>0</v>
      </c>
      <c r="S62" s="53"/>
      <c r="T62" s="17">
        <v>0</v>
      </c>
      <c r="U62" s="19">
        <f t="shared" ref="U62:W62" si="58">(C62+F62+I62+L62+O62+R62)</f>
        <v>2</v>
      </c>
      <c r="V62" s="19">
        <f t="shared" si="58"/>
        <v>2</v>
      </c>
      <c r="W62" s="19">
        <f t="shared" si="58"/>
        <v>0</v>
      </c>
      <c r="X62" s="44">
        <f t="shared" si="1"/>
        <v>50</v>
      </c>
      <c r="Y62" s="44">
        <f t="shared" si="2"/>
        <v>100</v>
      </c>
      <c r="Z62" s="64">
        <f t="shared" si="45"/>
        <v>0</v>
      </c>
    </row>
    <row r="63" spans="1:26" ht="14.25" customHeight="1">
      <c r="A63" s="8">
        <v>55</v>
      </c>
      <c r="B63" s="9" t="s">
        <v>72</v>
      </c>
      <c r="C63" s="38">
        <v>0</v>
      </c>
      <c r="D63" s="38">
        <v>0</v>
      </c>
      <c r="E63" s="38">
        <v>0</v>
      </c>
      <c r="F63" s="39">
        <v>0</v>
      </c>
      <c r="G63" s="39">
        <v>0</v>
      </c>
      <c r="H63" s="39">
        <v>0</v>
      </c>
      <c r="I63" s="40">
        <v>1</v>
      </c>
      <c r="J63" s="40">
        <v>1</v>
      </c>
      <c r="K63" s="13">
        <v>0</v>
      </c>
      <c r="L63" s="5">
        <v>0</v>
      </c>
      <c r="M63" s="5">
        <v>0</v>
      </c>
      <c r="N63" s="5">
        <v>0</v>
      </c>
      <c r="O63" s="40">
        <v>1</v>
      </c>
      <c r="P63" s="40">
        <v>1</v>
      </c>
      <c r="Q63" s="13">
        <v>0</v>
      </c>
      <c r="R63" s="17">
        <v>0</v>
      </c>
      <c r="S63" s="53"/>
      <c r="T63" s="17">
        <v>0</v>
      </c>
      <c r="U63" s="19">
        <f t="shared" ref="U63:W63" si="59">(C63+F63+I63+L63+O63+R63)</f>
        <v>2</v>
      </c>
      <c r="V63" s="19">
        <f t="shared" si="59"/>
        <v>2</v>
      </c>
      <c r="W63" s="19">
        <f t="shared" si="59"/>
        <v>0</v>
      </c>
      <c r="X63" s="44">
        <f t="shared" si="1"/>
        <v>50</v>
      </c>
      <c r="Y63" s="44">
        <f t="shared" si="2"/>
        <v>100</v>
      </c>
      <c r="Z63" s="64">
        <f t="shared" si="45"/>
        <v>0</v>
      </c>
    </row>
    <row r="64" spans="1:26" ht="14.25" customHeight="1">
      <c r="A64" s="8">
        <v>56</v>
      </c>
      <c r="B64" s="9" t="s">
        <v>73</v>
      </c>
      <c r="C64" s="38">
        <v>0</v>
      </c>
      <c r="D64" s="38">
        <v>0</v>
      </c>
      <c r="E64" s="38">
        <v>0</v>
      </c>
      <c r="F64" s="39">
        <v>0</v>
      </c>
      <c r="G64" s="39">
        <v>0</v>
      </c>
      <c r="H64" s="39">
        <v>0</v>
      </c>
      <c r="I64" s="40">
        <v>1</v>
      </c>
      <c r="J64" s="40">
        <v>1</v>
      </c>
      <c r="K64" s="13">
        <v>0</v>
      </c>
      <c r="L64" s="5">
        <v>0</v>
      </c>
      <c r="M64" s="5">
        <v>0</v>
      </c>
      <c r="N64" s="5">
        <v>0</v>
      </c>
      <c r="O64" s="40">
        <v>1</v>
      </c>
      <c r="P64" s="40">
        <v>1</v>
      </c>
      <c r="Q64" s="13">
        <v>0</v>
      </c>
      <c r="R64" s="17">
        <v>0</v>
      </c>
      <c r="S64" s="53"/>
      <c r="T64" s="17">
        <v>0</v>
      </c>
      <c r="U64" s="19">
        <f t="shared" ref="U64:W64" si="60">(C64+F64+I64+L64+O64+R64)</f>
        <v>2</v>
      </c>
      <c r="V64" s="19">
        <f t="shared" si="60"/>
        <v>2</v>
      </c>
      <c r="W64" s="19">
        <f t="shared" si="60"/>
        <v>0</v>
      </c>
      <c r="X64" s="44">
        <f t="shared" si="1"/>
        <v>50</v>
      </c>
      <c r="Y64" s="44">
        <f t="shared" si="2"/>
        <v>100</v>
      </c>
      <c r="Z64" s="64">
        <f t="shared" si="45"/>
        <v>0</v>
      </c>
    </row>
    <row r="65" spans="1:26" ht="14.25" customHeight="1">
      <c r="A65" s="8">
        <v>57</v>
      </c>
      <c r="B65" s="9" t="s">
        <v>74</v>
      </c>
      <c r="C65" s="38">
        <v>0</v>
      </c>
      <c r="D65" s="38">
        <v>0</v>
      </c>
      <c r="E65" s="38">
        <v>0</v>
      </c>
      <c r="F65" s="39">
        <v>0</v>
      </c>
      <c r="G65" s="39">
        <v>0</v>
      </c>
      <c r="H65" s="39">
        <v>0</v>
      </c>
      <c r="I65" s="40">
        <v>1</v>
      </c>
      <c r="J65" s="40">
        <v>1</v>
      </c>
      <c r="K65" s="13">
        <v>0</v>
      </c>
      <c r="L65" s="5">
        <v>0</v>
      </c>
      <c r="M65" s="5">
        <v>0</v>
      </c>
      <c r="N65" s="5">
        <v>0</v>
      </c>
      <c r="O65" s="40">
        <v>1</v>
      </c>
      <c r="P65" s="40">
        <v>1</v>
      </c>
      <c r="Q65" s="13">
        <v>0</v>
      </c>
      <c r="R65" s="17">
        <v>0</v>
      </c>
      <c r="S65" s="53"/>
      <c r="T65" s="17">
        <v>0</v>
      </c>
      <c r="U65" s="19">
        <f t="shared" ref="U65:W65" si="61">(C65+F65+I65+L65+O65+R65)</f>
        <v>2</v>
      </c>
      <c r="V65" s="19">
        <f t="shared" si="61"/>
        <v>2</v>
      </c>
      <c r="W65" s="19">
        <f t="shared" si="61"/>
        <v>0</v>
      </c>
      <c r="X65" s="44">
        <f t="shared" si="1"/>
        <v>50</v>
      </c>
      <c r="Y65" s="44">
        <f t="shared" si="2"/>
        <v>100</v>
      </c>
      <c r="Z65" s="64">
        <f t="shared" si="45"/>
        <v>0</v>
      </c>
    </row>
    <row r="66" spans="1:26" ht="14.25" customHeight="1">
      <c r="A66" s="8">
        <v>58</v>
      </c>
      <c r="B66" s="9" t="s">
        <v>75</v>
      </c>
      <c r="C66" s="38">
        <v>0</v>
      </c>
      <c r="D66" s="38">
        <v>0</v>
      </c>
      <c r="E66" s="38">
        <v>0</v>
      </c>
      <c r="F66" s="39">
        <v>0</v>
      </c>
      <c r="G66" s="39">
        <v>0</v>
      </c>
      <c r="H66" s="39">
        <v>0</v>
      </c>
      <c r="I66" s="40">
        <v>1</v>
      </c>
      <c r="J66" s="40">
        <v>1</v>
      </c>
      <c r="K66" s="13">
        <v>0</v>
      </c>
      <c r="L66" s="5">
        <v>0</v>
      </c>
      <c r="M66" s="5">
        <v>0</v>
      </c>
      <c r="N66" s="5">
        <v>0</v>
      </c>
      <c r="O66" s="40">
        <v>1</v>
      </c>
      <c r="P66" s="40">
        <v>1</v>
      </c>
      <c r="Q66" s="13">
        <v>0</v>
      </c>
      <c r="R66" s="17">
        <v>0</v>
      </c>
      <c r="S66" s="53"/>
      <c r="T66" s="17">
        <v>0</v>
      </c>
      <c r="U66" s="19">
        <f t="shared" ref="U66:W66" si="62">(C66+F66+I66+L66+O66+R66)</f>
        <v>2</v>
      </c>
      <c r="V66" s="19">
        <f t="shared" si="62"/>
        <v>2</v>
      </c>
      <c r="W66" s="19">
        <f t="shared" si="62"/>
        <v>0</v>
      </c>
      <c r="X66" s="44">
        <f t="shared" si="1"/>
        <v>50</v>
      </c>
      <c r="Y66" s="44">
        <f t="shared" si="2"/>
        <v>100</v>
      </c>
      <c r="Z66" s="64">
        <f t="shared" si="45"/>
        <v>0</v>
      </c>
    </row>
    <row r="67" spans="1:26" ht="14.25" customHeight="1">
      <c r="A67" s="8">
        <v>59</v>
      </c>
      <c r="B67" s="9" t="s">
        <v>76</v>
      </c>
      <c r="C67" s="30">
        <v>0</v>
      </c>
      <c r="D67" s="30">
        <v>0</v>
      </c>
      <c r="E67" s="30">
        <v>0</v>
      </c>
      <c r="F67" s="31">
        <v>0</v>
      </c>
      <c r="G67" s="31">
        <v>0</v>
      </c>
      <c r="H67" s="32">
        <v>0</v>
      </c>
      <c r="I67" s="33">
        <v>1</v>
      </c>
      <c r="J67" s="13">
        <v>1</v>
      </c>
      <c r="K67" s="13">
        <v>0</v>
      </c>
      <c r="L67" s="5">
        <v>0</v>
      </c>
      <c r="M67" s="5">
        <v>0</v>
      </c>
      <c r="N67" s="5">
        <v>0</v>
      </c>
      <c r="O67" s="33">
        <v>1</v>
      </c>
      <c r="P67" s="13">
        <v>1</v>
      </c>
      <c r="Q67" s="13">
        <v>0</v>
      </c>
      <c r="R67" s="17">
        <v>0</v>
      </c>
      <c r="S67" s="18"/>
      <c r="T67" s="17">
        <v>0</v>
      </c>
      <c r="U67" s="19">
        <f t="shared" ref="U67:W67" si="63">(C67+F67+I67+L67+O67+R67)</f>
        <v>2</v>
      </c>
      <c r="V67" s="19">
        <f t="shared" si="63"/>
        <v>2</v>
      </c>
      <c r="W67" s="19">
        <f t="shared" si="63"/>
        <v>0</v>
      </c>
      <c r="X67" s="44">
        <f t="shared" si="1"/>
        <v>50</v>
      </c>
      <c r="Y67" s="44">
        <f t="shared" si="2"/>
        <v>100</v>
      </c>
      <c r="Z67" s="64">
        <f t="shared" si="45"/>
        <v>0</v>
      </c>
    </row>
    <row r="68" spans="1:26" ht="14.25" customHeight="1">
      <c r="A68" s="8">
        <v>60</v>
      </c>
      <c r="B68" s="9" t="s">
        <v>77</v>
      </c>
      <c r="C68" s="10">
        <v>0</v>
      </c>
      <c r="D68" s="10">
        <v>0</v>
      </c>
      <c r="E68" s="10">
        <v>0</v>
      </c>
      <c r="F68" s="11">
        <v>0</v>
      </c>
      <c r="G68" s="11">
        <v>0</v>
      </c>
      <c r="H68" s="11">
        <v>0</v>
      </c>
      <c r="I68" s="13">
        <v>1</v>
      </c>
      <c r="J68" s="13">
        <v>1</v>
      </c>
      <c r="K68" s="13">
        <v>0</v>
      </c>
      <c r="L68" s="5">
        <v>0</v>
      </c>
      <c r="M68" s="5">
        <v>0</v>
      </c>
      <c r="N68" s="5">
        <v>0</v>
      </c>
      <c r="O68" s="13">
        <v>1</v>
      </c>
      <c r="P68" s="13">
        <v>1</v>
      </c>
      <c r="Q68" s="13">
        <v>0</v>
      </c>
      <c r="R68" s="17">
        <v>0</v>
      </c>
      <c r="S68" s="18"/>
      <c r="T68" s="17">
        <v>0</v>
      </c>
      <c r="U68" s="19">
        <f t="shared" ref="U68:W68" si="64">(C68+F68+I68+L68+O68+R68)</f>
        <v>2</v>
      </c>
      <c r="V68" s="19">
        <f t="shared" si="64"/>
        <v>2</v>
      </c>
      <c r="W68" s="19">
        <f t="shared" si="64"/>
        <v>0</v>
      </c>
      <c r="X68" s="44">
        <f t="shared" si="1"/>
        <v>50</v>
      </c>
      <c r="Y68" s="44">
        <f t="shared" si="2"/>
        <v>100</v>
      </c>
      <c r="Z68" s="64">
        <f t="shared" si="45"/>
        <v>0</v>
      </c>
    </row>
    <row r="69" spans="1:26" ht="14.25" customHeight="1">
      <c r="A69" s="8">
        <v>61</v>
      </c>
      <c r="B69" s="9" t="s">
        <v>78</v>
      </c>
      <c r="C69" s="10">
        <v>0</v>
      </c>
      <c r="D69" s="10">
        <v>0</v>
      </c>
      <c r="E69" s="10">
        <v>0</v>
      </c>
      <c r="F69" s="11">
        <v>0</v>
      </c>
      <c r="G69" s="11">
        <v>0</v>
      </c>
      <c r="H69" s="11">
        <v>0</v>
      </c>
      <c r="I69" s="13">
        <v>0</v>
      </c>
      <c r="J69" s="13">
        <v>0</v>
      </c>
      <c r="K69" s="13">
        <v>0</v>
      </c>
      <c r="L69" s="5">
        <v>0</v>
      </c>
      <c r="M69" s="5">
        <v>0</v>
      </c>
      <c r="N69" s="5">
        <v>0</v>
      </c>
      <c r="O69" s="13">
        <v>0</v>
      </c>
      <c r="P69" s="13">
        <v>0</v>
      </c>
      <c r="Q69" s="13">
        <v>0</v>
      </c>
      <c r="R69" s="17">
        <v>0</v>
      </c>
      <c r="S69" s="18"/>
      <c r="T69" s="17">
        <v>0</v>
      </c>
      <c r="U69" s="19">
        <f t="shared" ref="U69:W69" si="65">(C69+F69+I69+L69+O69+R69)</f>
        <v>0</v>
      </c>
      <c r="V69" s="19">
        <f t="shared" si="65"/>
        <v>0</v>
      </c>
      <c r="W69" s="19">
        <f t="shared" si="65"/>
        <v>0</v>
      </c>
      <c r="X69" s="44">
        <f t="shared" si="1"/>
        <v>0</v>
      </c>
      <c r="Y69" s="44">
        <f t="shared" si="2"/>
        <v>0</v>
      </c>
      <c r="Z69" s="64">
        <f t="shared" si="45"/>
        <v>0</v>
      </c>
    </row>
    <row r="70" spans="1:26" ht="14.25" customHeight="1">
      <c r="A70" s="8">
        <v>62</v>
      </c>
      <c r="B70" s="9" t="s">
        <v>79</v>
      </c>
      <c r="C70" s="38">
        <v>0</v>
      </c>
      <c r="D70" s="38">
        <v>0</v>
      </c>
      <c r="E70" s="38">
        <v>0</v>
      </c>
      <c r="F70" s="39">
        <v>0</v>
      </c>
      <c r="G70" s="39">
        <v>0</v>
      </c>
      <c r="H70" s="39">
        <v>0</v>
      </c>
      <c r="I70" s="40">
        <v>1</v>
      </c>
      <c r="J70" s="40">
        <v>1</v>
      </c>
      <c r="K70" s="13">
        <v>0</v>
      </c>
      <c r="L70" s="5">
        <v>0</v>
      </c>
      <c r="M70" s="5">
        <v>0</v>
      </c>
      <c r="N70" s="5">
        <v>0</v>
      </c>
      <c r="O70" s="40">
        <v>1</v>
      </c>
      <c r="P70" s="40">
        <v>1</v>
      </c>
      <c r="Q70" s="13">
        <v>0</v>
      </c>
      <c r="R70" s="17">
        <v>0</v>
      </c>
      <c r="S70" s="18"/>
      <c r="T70" s="17">
        <v>0</v>
      </c>
      <c r="U70" s="19">
        <f t="shared" ref="U70:W70" si="66">(C70+F70+I70+L70+O70+R70)</f>
        <v>2</v>
      </c>
      <c r="V70" s="19">
        <f t="shared" si="66"/>
        <v>2</v>
      </c>
      <c r="W70" s="19">
        <f t="shared" si="66"/>
        <v>0</v>
      </c>
      <c r="X70" s="44">
        <f t="shared" si="1"/>
        <v>50</v>
      </c>
      <c r="Y70" s="44">
        <f t="shared" si="2"/>
        <v>100</v>
      </c>
      <c r="Z70" s="64">
        <f t="shared" si="45"/>
        <v>0</v>
      </c>
    </row>
    <row r="71" spans="1:26" ht="14.25" customHeight="1">
      <c r="A71" s="8">
        <v>63</v>
      </c>
      <c r="B71" s="9" t="s">
        <v>80</v>
      </c>
      <c r="C71" s="38">
        <v>0</v>
      </c>
      <c r="D71" s="38">
        <v>0</v>
      </c>
      <c r="E71" s="38">
        <v>0</v>
      </c>
      <c r="F71" s="39">
        <v>0</v>
      </c>
      <c r="G71" s="39">
        <v>0</v>
      </c>
      <c r="H71" s="39">
        <v>0</v>
      </c>
      <c r="I71" s="40">
        <v>1</v>
      </c>
      <c r="J71" s="40">
        <v>1</v>
      </c>
      <c r="K71" s="13">
        <v>0</v>
      </c>
      <c r="L71" s="5">
        <v>0</v>
      </c>
      <c r="M71" s="5">
        <v>0</v>
      </c>
      <c r="N71" s="5">
        <v>0</v>
      </c>
      <c r="O71" s="40">
        <v>1</v>
      </c>
      <c r="P71" s="40">
        <v>1</v>
      </c>
      <c r="Q71" s="13">
        <v>0</v>
      </c>
      <c r="R71" s="17">
        <v>0</v>
      </c>
      <c r="S71" s="18"/>
      <c r="T71" s="17">
        <v>0</v>
      </c>
      <c r="U71" s="19">
        <f t="shared" ref="U71:W71" si="67">(C71+F71+I71+L71+O71+R71)</f>
        <v>2</v>
      </c>
      <c r="V71" s="19">
        <f t="shared" si="67"/>
        <v>2</v>
      </c>
      <c r="W71" s="19">
        <f t="shared" si="67"/>
        <v>0</v>
      </c>
      <c r="X71" s="44">
        <f t="shared" si="1"/>
        <v>50</v>
      </c>
      <c r="Y71" s="44">
        <f t="shared" si="2"/>
        <v>100</v>
      </c>
      <c r="Z71" s="64">
        <f t="shared" si="45"/>
        <v>0</v>
      </c>
    </row>
    <row r="72" spans="1:26" ht="14.25" customHeight="1">
      <c r="A72" s="8">
        <v>64</v>
      </c>
      <c r="B72" s="9" t="s">
        <v>81</v>
      </c>
      <c r="C72" s="38">
        <v>0</v>
      </c>
      <c r="D72" s="38">
        <v>0</v>
      </c>
      <c r="E72" s="38">
        <v>0</v>
      </c>
      <c r="F72" s="39">
        <v>0</v>
      </c>
      <c r="G72" s="39">
        <v>0</v>
      </c>
      <c r="H72" s="39">
        <v>0</v>
      </c>
      <c r="I72" s="40">
        <v>1</v>
      </c>
      <c r="J72" s="40">
        <v>1</v>
      </c>
      <c r="K72" s="13">
        <v>0</v>
      </c>
      <c r="L72" s="5">
        <v>0</v>
      </c>
      <c r="M72" s="5">
        <v>0</v>
      </c>
      <c r="N72" s="5">
        <v>0</v>
      </c>
      <c r="O72" s="40">
        <v>1</v>
      </c>
      <c r="P72" s="40">
        <v>1</v>
      </c>
      <c r="Q72" s="13">
        <v>0</v>
      </c>
      <c r="R72" s="17">
        <v>0</v>
      </c>
      <c r="S72" s="18"/>
      <c r="T72" s="17">
        <v>0</v>
      </c>
      <c r="U72" s="19">
        <f t="shared" ref="U72:W72" si="68">(C72+F72+I72+L72+O72+R72)</f>
        <v>2</v>
      </c>
      <c r="V72" s="19">
        <f t="shared" si="68"/>
        <v>2</v>
      </c>
      <c r="W72" s="19">
        <f t="shared" si="68"/>
        <v>0</v>
      </c>
      <c r="X72" s="44">
        <f t="shared" si="1"/>
        <v>50</v>
      </c>
      <c r="Y72" s="44">
        <f t="shared" si="2"/>
        <v>100</v>
      </c>
      <c r="Z72" s="64">
        <f t="shared" si="45"/>
        <v>0</v>
      </c>
    </row>
    <row r="73" spans="1:26" ht="14.25" customHeight="1">
      <c r="A73" s="8">
        <v>65</v>
      </c>
      <c r="B73" s="9" t="s">
        <v>82</v>
      </c>
      <c r="C73" s="38">
        <v>0</v>
      </c>
      <c r="D73" s="38">
        <v>0</v>
      </c>
      <c r="E73" s="38">
        <v>0</v>
      </c>
      <c r="F73" s="39">
        <v>0</v>
      </c>
      <c r="G73" s="39">
        <v>0</v>
      </c>
      <c r="H73" s="39">
        <v>0</v>
      </c>
      <c r="I73" s="40">
        <v>1</v>
      </c>
      <c r="J73" s="40">
        <v>1</v>
      </c>
      <c r="K73" s="13">
        <v>0</v>
      </c>
      <c r="L73" s="5">
        <v>0</v>
      </c>
      <c r="M73" s="5">
        <v>0</v>
      </c>
      <c r="N73" s="5">
        <v>0</v>
      </c>
      <c r="O73" s="40">
        <v>1</v>
      </c>
      <c r="P73" s="40">
        <v>1</v>
      </c>
      <c r="Q73" s="13">
        <v>0</v>
      </c>
      <c r="R73" s="17">
        <v>0</v>
      </c>
      <c r="S73" s="18"/>
      <c r="T73" s="17">
        <v>0</v>
      </c>
      <c r="U73" s="19">
        <f t="shared" ref="U73:W73" si="69">(C73+F73+I73+L73+O73+R73)</f>
        <v>2</v>
      </c>
      <c r="V73" s="19">
        <f t="shared" si="69"/>
        <v>2</v>
      </c>
      <c r="W73" s="19">
        <f t="shared" si="69"/>
        <v>0</v>
      </c>
      <c r="X73" s="44">
        <f t="shared" si="1"/>
        <v>50</v>
      </c>
      <c r="Y73" s="44">
        <f t="shared" si="2"/>
        <v>100</v>
      </c>
      <c r="Z73" s="64">
        <f t="shared" si="45"/>
        <v>0</v>
      </c>
    </row>
    <row r="74" spans="1:26" ht="14.25" customHeight="1">
      <c r="A74" s="8">
        <v>66</v>
      </c>
      <c r="B74" s="9" t="s">
        <v>83</v>
      </c>
      <c r="C74" s="38">
        <v>0</v>
      </c>
      <c r="D74" s="38">
        <v>0</v>
      </c>
      <c r="E74" s="38">
        <v>0</v>
      </c>
      <c r="F74" s="39">
        <v>0</v>
      </c>
      <c r="G74" s="39">
        <v>0</v>
      </c>
      <c r="H74" s="39">
        <v>0</v>
      </c>
      <c r="I74" s="40">
        <v>1</v>
      </c>
      <c r="J74" s="40">
        <v>1</v>
      </c>
      <c r="K74" s="13">
        <v>0</v>
      </c>
      <c r="L74" s="5">
        <v>0</v>
      </c>
      <c r="M74" s="5">
        <v>0</v>
      </c>
      <c r="N74" s="5">
        <v>0</v>
      </c>
      <c r="O74" s="40">
        <v>1</v>
      </c>
      <c r="P74" s="40">
        <v>1</v>
      </c>
      <c r="Q74" s="13">
        <v>0</v>
      </c>
      <c r="R74" s="17">
        <v>0</v>
      </c>
      <c r="S74" s="18"/>
      <c r="T74" s="17">
        <v>0</v>
      </c>
      <c r="U74" s="19">
        <f t="shared" ref="U74:W74" si="70">(C74+F74+I74+L74+O74+R74)</f>
        <v>2</v>
      </c>
      <c r="V74" s="19">
        <f t="shared" si="70"/>
        <v>2</v>
      </c>
      <c r="W74" s="19">
        <f t="shared" si="70"/>
        <v>0</v>
      </c>
      <c r="X74" s="44">
        <f t="shared" si="1"/>
        <v>50</v>
      </c>
      <c r="Y74" s="44">
        <f t="shared" si="2"/>
        <v>100</v>
      </c>
      <c r="Z74" s="64">
        <f t="shared" si="45"/>
        <v>0</v>
      </c>
    </row>
    <row r="75" spans="1:26" ht="14.25" customHeight="1">
      <c r="A75" s="8">
        <v>67</v>
      </c>
      <c r="B75" s="9" t="s">
        <v>84</v>
      </c>
      <c r="C75" s="38">
        <v>0</v>
      </c>
      <c r="D75" s="38">
        <v>0</v>
      </c>
      <c r="E75" s="38">
        <v>0</v>
      </c>
      <c r="F75" s="39">
        <v>0</v>
      </c>
      <c r="G75" s="39">
        <v>0</v>
      </c>
      <c r="H75" s="39">
        <v>0</v>
      </c>
      <c r="I75" s="40">
        <v>1</v>
      </c>
      <c r="J75" s="40">
        <v>1</v>
      </c>
      <c r="K75" s="13">
        <v>0</v>
      </c>
      <c r="L75" s="5">
        <v>0</v>
      </c>
      <c r="M75" s="5">
        <v>0</v>
      </c>
      <c r="N75" s="5">
        <v>0</v>
      </c>
      <c r="O75" s="40">
        <v>1</v>
      </c>
      <c r="P75" s="40">
        <v>1</v>
      </c>
      <c r="Q75" s="13">
        <v>0</v>
      </c>
      <c r="R75" s="17">
        <v>0</v>
      </c>
      <c r="S75" s="18"/>
      <c r="T75" s="17">
        <v>0</v>
      </c>
      <c r="U75" s="19">
        <f t="shared" ref="U75:W75" si="71">(C75+F75+I75+L75+O75+R75)</f>
        <v>2</v>
      </c>
      <c r="V75" s="19">
        <f t="shared" si="71"/>
        <v>2</v>
      </c>
      <c r="W75" s="19">
        <f t="shared" si="71"/>
        <v>0</v>
      </c>
      <c r="X75" s="44">
        <f t="shared" si="1"/>
        <v>50</v>
      </c>
      <c r="Y75" s="44">
        <f t="shared" si="2"/>
        <v>100</v>
      </c>
      <c r="Z75" s="64">
        <f t="shared" si="45"/>
        <v>0</v>
      </c>
    </row>
    <row r="76" spans="1:26" ht="14.25" customHeight="1">
      <c r="A76" s="8">
        <v>68</v>
      </c>
      <c r="B76" s="9" t="s">
        <v>85</v>
      </c>
      <c r="C76" s="38">
        <v>0</v>
      </c>
      <c r="D76" s="38">
        <v>0</v>
      </c>
      <c r="E76" s="38">
        <v>0</v>
      </c>
      <c r="F76" s="39">
        <v>0</v>
      </c>
      <c r="G76" s="39">
        <v>0</v>
      </c>
      <c r="H76" s="39">
        <v>0</v>
      </c>
      <c r="I76" s="40">
        <v>1</v>
      </c>
      <c r="J76" s="40">
        <v>1</v>
      </c>
      <c r="K76" s="13">
        <v>0</v>
      </c>
      <c r="L76" s="5">
        <v>0</v>
      </c>
      <c r="M76" s="5">
        <v>0</v>
      </c>
      <c r="N76" s="5">
        <v>0</v>
      </c>
      <c r="O76" s="40">
        <v>1</v>
      </c>
      <c r="P76" s="40">
        <v>1</v>
      </c>
      <c r="Q76" s="13">
        <v>0</v>
      </c>
      <c r="R76" s="17">
        <v>0</v>
      </c>
      <c r="S76" s="53"/>
      <c r="T76" s="17">
        <v>0</v>
      </c>
      <c r="U76" s="19">
        <f t="shared" ref="U76:W76" si="72">(C76+F76+I76+L76+O76+R76)</f>
        <v>2</v>
      </c>
      <c r="V76" s="19">
        <f t="shared" si="72"/>
        <v>2</v>
      </c>
      <c r="W76" s="19">
        <f t="shared" si="72"/>
        <v>0</v>
      </c>
      <c r="X76" s="44">
        <f t="shared" si="1"/>
        <v>50</v>
      </c>
      <c r="Y76" s="44">
        <f t="shared" si="2"/>
        <v>100</v>
      </c>
      <c r="Z76" s="64">
        <f t="shared" si="45"/>
        <v>0</v>
      </c>
    </row>
    <row r="77" spans="1:26" ht="14.25" customHeight="1">
      <c r="A77" s="8">
        <v>69</v>
      </c>
      <c r="B77" s="9" t="s">
        <v>86</v>
      </c>
      <c r="C77" s="38">
        <v>0</v>
      </c>
      <c r="D77" s="38">
        <v>0</v>
      </c>
      <c r="E77" s="38">
        <v>0</v>
      </c>
      <c r="F77" s="39">
        <v>0</v>
      </c>
      <c r="G77" s="39">
        <v>0</v>
      </c>
      <c r="H77" s="39">
        <v>0</v>
      </c>
      <c r="I77" s="40">
        <v>1</v>
      </c>
      <c r="J77" s="40">
        <v>1</v>
      </c>
      <c r="K77" s="13">
        <v>0</v>
      </c>
      <c r="L77" s="5">
        <v>0</v>
      </c>
      <c r="M77" s="5">
        <v>0</v>
      </c>
      <c r="N77" s="5">
        <v>0</v>
      </c>
      <c r="O77" s="40">
        <v>1</v>
      </c>
      <c r="P77" s="40">
        <v>1</v>
      </c>
      <c r="Q77" s="13">
        <v>0</v>
      </c>
      <c r="R77" s="17">
        <v>0</v>
      </c>
      <c r="S77" s="53"/>
      <c r="T77" s="17">
        <v>0</v>
      </c>
      <c r="U77" s="19">
        <f t="shared" ref="U77:W77" si="73">(C77+F77+I77+L77+O77+R77)</f>
        <v>2</v>
      </c>
      <c r="V77" s="19">
        <f t="shared" si="73"/>
        <v>2</v>
      </c>
      <c r="W77" s="19">
        <f t="shared" si="73"/>
        <v>0</v>
      </c>
      <c r="X77" s="44">
        <f t="shared" si="1"/>
        <v>50</v>
      </c>
      <c r="Y77" s="44">
        <f t="shared" si="2"/>
        <v>100</v>
      </c>
      <c r="Z77" s="64">
        <f t="shared" si="45"/>
        <v>0</v>
      </c>
    </row>
    <row r="78" spans="1:26" ht="14.25" customHeight="1">
      <c r="A78" s="8">
        <v>70</v>
      </c>
      <c r="B78" s="9" t="s">
        <v>87</v>
      </c>
      <c r="C78" s="38">
        <v>0</v>
      </c>
      <c r="D78" s="38">
        <v>0</v>
      </c>
      <c r="E78" s="38">
        <v>0</v>
      </c>
      <c r="F78" s="39">
        <v>0</v>
      </c>
      <c r="G78" s="39">
        <v>0</v>
      </c>
      <c r="H78" s="39">
        <v>0</v>
      </c>
      <c r="I78" s="40">
        <v>1</v>
      </c>
      <c r="J78" s="40">
        <v>1</v>
      </c>
      <c r="K78" s="13">
        <v>0</v>
      </c>
      <c r="L78" s="5">
        <v>0</v>
      </c>
      <c r="M78" s="5">
        <v>0</v>
      </c>
      <c r="N78" s="5">
        <v>0</v>
      </c>
      <c r="O78" s="40">
        <v>1</v>
      </c>
      <c r="P78" s="40">
        <v>1</v>
      </c>
      <c r="Q78" s="13">
        <v>0</v>
      </c>
      <c r="R78" s="17">
        <v>0</v>
      </c>
      <c r="S78" s="53"/>
      <c r="T78" s="17">
        <v>0</v>
      </c>
      <c r="U78" s="19">
        <f t="shared" ref="U78:W78" si="74">(C78+F78+I78+L78+O78+R78)</f>
        <v>2</v>
      </c>
      <c r="V78" s="19">
        <f t="shared" si="74"/>
        <v>2</v>
      </c>
      <c r="W78" s="19">
        <f t="shared" si="74"/>
        <v>0</v>
      </c>
      <c r="X78" s="44">
        <f t="shared" si="1"/>
        <v>50</v>
      </c>
      <c r="Y78" s="44">
        <f t="shared" si="2"/>
        <v>100</v>
      </c>
      <c r="Z78" s="64">
        <f t="shared" si="45"/>
        <v>0</v>
      </c>
    </row>
    <row r="79" spans="1:26" ht="14.25" customHeight="1">
      <c r="A79" s="8">
        <v>71</v>
      </c>
      <c r="B79" s="9" t="s">
        <v>88</v>
      </c>
      <c r="C79" s="38">
        <v>0</v>
      </c>
      <c r="D79" s="38">
        <v>0</v>
      </c>
      <c r="E79" s="38">
        <v>0</v>
      </c>
      <c r="F79" s="39">
        <v>0</v>
      </c>
      <c r="G79" s="39">
        <v>0</v>
      </c>
      <c r="H79" s="39">
        <v>0</v>
      </c>
      <c r="I79" s="40">
        <v>1</v>
      </c>
      <c r="J79" s="40">
        <v>1</v>
      </c>
      <c r="K79" s="13">
        <v>0</v>
      </c>
      <c r="L79" s="5">
        <v>0</v>
      </c>
      <c r="M79" s="5">
        <v>0</v>
      </c>
      <c r="N79" s="5">
        <v>0</v>
      </c>
      <c r="O79" s="40">
        <v>1</v>
      </c>
      <c r="P79" s="40">
        <v>1</v>
      </c>
      <c r="Q79" s="13">
        <v>0</v>
      </c>
      <c r="R79" s="17">
        <v>0</v>
      </c>
      <c r="S79" s="53"/>
      <c r="T79" s="17">
        <v>0</v>
      </c>
      <c r="U79" s="19">
        <f t="shared" ref="U79:W79" si="75">(C79+F79+I79+L79+O79+R79)</f>
        <v>2</v>
      </c>
      <c r="V79" s="19">
        <f t="shared" si="75"/>
        <v>2</v>
      </c>
      <c r="W79" s="19">
        <f t="shared" si="75"/>
        <v>0</v>
      </c>
      <c r="X79" s="44">
        <f t="shared" si="1"/>
        <v>50</v>
      </c>
      <c r="Y79" s="44">
        <f t="shared" si="2"/>
        <v>100</v>
      </c>
      <c r="Z79" s="64">
        <f t="shared" si="45"/>
        <v>0</v>
      </c>
    </row>
    <row r="80" spans="1:26" ht="14.25" customHeight="1">
      <c r="A80" s="8">
        <v>72</v>
      </c>
      <c r="B80" s="9" t="s">
        <v>89</v>
      </c>
      <c r="C80" s="38">
        <v>0</v>
      </c>
      <c r="D80" s="38">
        <v>0</v>
      </c>
      <c r="E80" s="38">
        <v>0</v>
      </c>
      <c r="F80" s="39">
        <v>0</v>
      </c>
      <c r="G80" s="39">
        <v>0</v>
      </c>
      <c r="H80" s="39">
        <v>0</v>
      </c>
      <c r="I80" s="40">
        <v>1</v>
      </c>
      <c r="J80" s="40">
        <v>1</v>
      </c>
      <c r="K80" s="13">
        <v>0</v>
      </c>
      <c r="L80" s="5">
        <v>0</v>
      </c>
      <c r="M80" s="5">
        <v>0</v>
      </c>
      <c r="N80" s="5">
        <v>0</v>
      </c>
      <c r="O80" s="40">
        <v>1</v>
      </c>
      <c r="P80" s="40">
        <v>1</v>
      </c>
      <c r="Q80" s="13">
        <v>0</v>
      </c>
      <c r="R80" s="17">
        <v>0</v>
      </c>
      <c r="S80" s="53"/>
      <c r="T80" s="17">
        <v>0</v>
      </c>
      <c r="U80" s="19">
        <f t="shared" ref="U80:W80" si="76">(C80+F80+I80+L80+O80+R80)</f>
        <v>2</v>
      </c>
      <c r="V80" s="19">
        <f t="shared" si="76"/>
        <v>2</v>
      </c>
      <c r="W80" s="19">
        <f t="shared" si="76"/>
        <v>0</v>
      </c>
      <c r="X80" s="44">
        <f t="shared" si="1"/>
        <v>50</v>
      </c>
      <c r="Y80" s="44">
        <f t="shared" si="2"/>
        <v>100</v>
      </c>
      <c r="Z80" s="64">
        <f t="shared" si="45"/>
        <v>0</v>
      </c>
    </row>
    <row r="81" spans="1:26" ht="14.25" customHeight="1">
      <c r="A81" s="8">
        <v>73</v>
      </c>
      <c r="B81" s="9" t="s">
        <v>90</v>
      </c>
      <c r="C81" s="38">
        <v>0</v>
      </c>
      <c r="D81" s="38">
        <v>0</v>
      </c>
      <c r="E81" s="38">
        <v>0</v>
      </c>
      <c r="F81" s="39">
        <v>0</v>
      </c>
      <c r="G81" s="39">
        <v>0</v>
      </c>
      <c r="H81" s="39">
        <v>0</v>
      </c>
      <c r="I81" s="40">
        <v>1</v>
      </c>
      <c r="J81" s="40">
        <v>1</v>
      </c>
      <c r="K81" s="13">
        <v>0</v>
      </c>
      <c r="L81" s="5">
        <v>0</v>
      </c>
      <c r="M81" s="5">
        <v>0</v>
      </c>
      <c r="N81" s="5">
        <v>0</v>
      </c>
      <c r="O81" s="40">
        <v>1</v>
      </c>
      <c r="P81" s="40">
        <v>1</v>
      </c>
      <c r="Q81" s="13">
        <v>0</v>
      </c>
      <c r="R81" s="17">
        <v>0</v>
      </c>
      <c r="S81" s="53"/>
      <c r="T81" s="17">
        <v>0</v>
      </c>
      <c r="U81" s="19">
        <f t="shared" ref="U81:W81" si="77">(C81+F81+I81+L81+O81+R81)</f>
        <v>2</v>
      </c>
      <c r="V81" s="19">
        <f t="shared" si="77"/>
        <v>2</v>
      </c>
      <c r="W81" s="19">
        <f t="shared" si="77"/>
        <v>0</v>
      </c>
      <c r="X81" s="44">
        <f t="shared" si="1"/>
        <v>50</v>
      </c>
      <c r="Y81" s="44">
        <f t="shared" si="2"/>
        <v>100</v>
      </c>
      <c r="Z81" s="64">
        <f t="shared" si="45"/>
        <v>0</v>
      </c>
    </row>
    <row r="82" spans="1:26" ht="14.25" customHeight="1">
      <c r="A82" s="8">
        <v>74</v>
      </c>
      <c r="B82" s="9" t="s">
        <v>91</v>
      </c>
      <c r="C82" s="38">
        <v>0</v>
      </c>
      <c r="D82" s="38">
        <v>0</v>
      </c>
      <c r="E82" s="38">
        <v>0</v>
      </c>
      <c r="F82" s="39">
        <v>0</v>
      </c>
      <c r="G82" s="39">
        <v>0</v>
      </c>
      <c r="H82" s="39">
        <v>0</v>
      </c>
      <c r="I82" s="40">
        <v>1</v>
      </c>
      <c r="J82" s="40">
        <v>1</v>
      </c>
      <c r="K82" s="13">
        <v>0</v>
      </c>
      <c r="L82" s="5">
        <v>0</v>
      </c>
      <c r="M82" s="5">
        <v>0</v>
      </c>
      <c r="N82" s="5">
        <v>0</v>
      </c>
      <c r="O82" s="40">
        <v>1</v>
      </c>
      <c r="P82" s="40">
        <v>1</v>
      </c>
      <c r="Q82" s="13">
        <v>0</v>
      </c>
      <c r="R82" s="17">
        <v>0</v>
      </c>
      <c r="S82" s="53"/>
      <c r="T82" s="17">
        <v>0</v>
      </c>
      <c r="U82" s="19">
        <f t="shared" ref="U82:W82" si="78">(C82+F82+I82+L82+O82+R82)</f>
        <v>2</v>
      </c>
      <c r="V82" s="19">
        <f t="shared" si="78"/>
        <v>2</v>
      </c>
      <c r="W82" s="19">
        <f t="shared" si="78"/>
        <v>0</v>
      </c>
      <c r="X82" s="44">
        <f t="shared" si="1"/>
        <v>50</v>
      </c>
      <c r="Y82" s="44">
        <f t="shared" si="2"/>
        <v>100</v>
      </c>
      <c r="Z82" s="64">
        <f t="shared" si="45"/>
        <v>0</v>
      </c>
    </row>
    <row r="83" spans="1:26" ht="14.25" customHeight="1">
      <c r="A83" s="8">
        <v>75</v>
      </c>
      <c r="B83" s="9" t="s">
        <v>92</v>
      </c>
      <c r="C83" s="38">
        <v>0</v>
      </c>
      <c r="D83" s="38">
        <v>0</v>
      </c>
      <c r="E83" s="38">
        <v>0</v>
      </c>
      <c r="F83" s="39">
        <v>0</v>
      </c>
      <c r="G83" s="39">
        <v>0</v>
      </c>
      <c r="H83" s="39">
        <v>0</v>
      </c>
      <c r="I83" s="40">
        <v>0</v>
      </c>
      <c r="J83" s="40">
        <v>1</v>
      </c>
      <c r="K83" s="13">
        <v>0</v>
      </c>
      <c r="L83" s="5">
        <v>0</v>
      </c>
      <c r="M83" s="5">
        <v>0</v>
      </c>
      <c r="N83" s="5">
        <v>0</v>
      </c>
      <c r="O83" s="40">
        <v>0</v>
      </c>
      <c r="P83" s="40">
        <v>1</v>
      </c>
      <c r="Q83" s="13">
        <v>0</v>
      </c>
      <c r="R83" s="17">
        <v>0</v>
      </c>
      <c r="S83" s="53"/>
      <c r="T83" s="17">
        <v>0</v>
      </c>
      <c r="U83" s="19">
        <f t="shared" ref="U83:W83" si="79">(C83+F83+I83+L83+O83+R83)</f>
        <v>0</v>
      </c>
      <c r="V83" s="19">
        <f t="shared" si="79"/>
        <v>2</v>
      </c>
      <c r="W83" s="19">
        <f t="shared" si="79"/>
        <v>0</v>
      </c>
      <c r="X83" s="44">
        <f t="shared" si="1"/>
        <v>0</v>
      </c>
      <c r="Y83" s="44">
        <f t="shared" si="2"/>
        <v>100</v>
      </c>
      <c r="Z83" s="64">
        <f t="shared" si="45"/>
        <v>0</v>
      </c>
    </row>
    <row r="84" spans="1:26" ht="14.25" customHeight="1">
      <c r="A84" s="8">
        <v>76</v>
      </c>
      <c r="B84" s="9" t="s">
        <v>93</v>
      </c>
      <c r="C84" s="38">
        <v>0</v>
      </c>
      <c r="D84" s="38">
        <v>0</v>
      </c>
      <c r="E84" s="38">
        <v>0</v>
      </c>
      <c r="F84" s="39">
        <v>0</v>
      </c>
      <c r="G84" s="39">
        <v>0</v>
      </c>
      <c r="H84" s="39">
        <v>0</v>
      </c>
      <c r="I84" s="40">
        <v>1</v>
      </c>
      <c r="J84" s="40">
        <v>1</v>
      </c>
      <c r="K84" s="13">
        <v>0</v>
      </c>
      <c r="L84" s="5">
        <v>0</v>
      </c>
      <c r="M84" s="5">
        <v>0</v>
      </c>
      <c r="N84" s="5">
        <v>0</v>
      </c>
      <c r="O84" s="40">
        <v>1</v>
      </c>
      <c r="P84" s="40">
        <v>1</v>
      </c>
      <c r="Q84" s="13">
        <v>0</v>
      </c>
      <c r="R84" s="17">
        <v>0</v>
      </c>
      <c r="S84" s="53"/>
      <c r="T84" s="17">
        <v>0</v>
      </c>
      <c r="U84" s="19">
        <f t="shared" ref="U84:W84" si="80">(C84+F84+I84+L84+O84+R84)</f>
        <v>2</v>
      </c>
      <c r="V84" s="19">
        <f t="shared" si="80"/>
        <v>2</v>
      </c>
      <c r="W84" s="19">
        <f t="shared" si="80"/>
        <v>0</v>
      </c>
      <c r="X84" s="44">
        <f t="shared" si="1"/>
        <v>50</v>
      </c>
      <c r="Y84" s="44">
        <f t="shared" si="2"/>
        <v>100</v>
      </c>
      <c r="Z84" s="64">
        <f t="shared" si="45"/>
        <v>0</v>
      </c>
    </row>
    <row r="85" spans="1:26" ht="14.25" customHeight="1">
      <c r="A85" s="8">
        <v>77</v>
      </c>
      <c r="B85" s="9" t="s">
        <v>94</v>
      </c>
      <c r="C85" s="38">
        <v>0</v>
      </c>
      <c r="D85" s="38">
        <v>0</v>
      </c>
      <c r="E85" s="38">
        <v>0</v>
      </c>
      <c r="F85" s="39">
        <v>0</v>
      </c>
      <c r="G85" s="39">
        <v>0</v>
      </c>
      <c r="H85" s="39">
        <v>0</v>
      </c>
      <c r="I85" s="40">
        <v>1</v>
      </c>
      <c r="J85" s="40">
        <v>1</v>
      </c>
      <c r="K85" s="13">
        <v>0</v>
      </c>
      <c r="L85" s="5">
        <v>0</v>
      </c>
      <c r="M85" s="5">
        <v>0</v>
      </c>
      <c r="N85" s="5">
        <v>0</v>
      </c>
      <c r="O85" s="40">
        <v>1</v>
      </c>
      <c r="P85" s="40">
        <v>1</v>
      </c>
      <c r="Q85" s="13">
        <v>0</v>
      </c>
      <c r="R85" s="17">
        <v>0</v>
      </c>
      <c r="S85" s="53"/>
      <c r="T85" s="17">
        <v>0</v>
      </c>
      <c r="U85" s="19">
        <f t="shared" ref="U85:W85" si="81">(C85+F85+I85+L85+O85+R85)</f>
        <v>2</v>
      </c>
      <c r="V85" s="19">
        <f t="shared" si="81"/>
        <v>2</v>
      </c>
      <c r="W85" s="19">
        <f t="shared" si="81"/>
        <v>0</v>
      </c>
      <c r="X85" s="44">
        <f t="shared" si="1"/>
        <v>50</v>
      </c>
      <c r="Y85" s="44">
        <f t="shared" si="2"/>
        <v>100</v>
      </c>
      <c r="Z85" s="64">
        <f t="shared" si="45"/>
        <v>0</v>
      </c>
    </row>
    <row r="86" spans="1:26" ht="14.25" customHeight="1">
      <c r="A86" s="8">
        <v>78</v>
      </c>
      <c r="B86" s="9" t="s">
        <v>95</v>
      </c>
      <c r="C86" s="38">
        <v>0</v>
      </c>
      <c r="D86" s="38">
        <v>0</v>
      </c>
      <c r="E86" s="38">
        <v>0</v>
      </c>
      <c r="F86" s="39">
        <v>0</v>
      </c>
      <c r="G86" s="39">
        <v>0</v>
      </c>
      <c r="H86" s="39">
        <v>0</v>
      </c>
      <c r="I86" s="40">
        <v>1</v>
      </c>
      <c r="J86" s="40">
        <v>1</v>
      </c>
      <c r="K86" s="13">
        <v>0</v>
      </c>
      <c r="L86" s="5">
        <v>0</v>
      </c>
      <c r="M86" s="5">
        <v>0</v>
      </c>
      <c r="N86" s="5">
        <v>0</v>
      </c>
      <c r="O86" s="40">
        <v>1</v>
      </c>
      <c r="P86" s="40">
        <v>1</v>
      </c>
      <c r="Q86" s="13">
        <v>0</v>
      </c>
      <c r="R86" s="17">
        <v>0</v>
      </c>
      <c r="S86" s="53"/>
      <c r="T86" s="17">
        <v>0</v>
      </c>
      <c r="U86" s="19">
        <f t="shared" ref="U86:W86" si="82">(C86+F86+I86+L86+O86+R86)</f>
        <v>2</v>
      </c>
      <c r="V86" s="19">
        <f t="shared" si="82"/>
        <v>2</v>
      </c>
      <c r="W86" s="19">
        <f t="shared" si="82"/>
        <v>0</v>
      </c>
      <c r="X86" s="44">
        <f t="shared" si="1"/>
        <v>50</v>
      </c>
      <c r="Y86" s="44">
        <f t="shared" si="2"/>
        <v>100</v>
      </c>
      <c r="Z86" s="64">
        <f t="shared" si="45"/>
        <v>0</v>
      </c>
    </row>
    <row r="87" spans="1:26" ht="14.25" customHeight="1">
      <c r="A87" s="8">
        <v>79</v>
      </c>
      <c r="B87" s="9" t="s">
        <v>96</v>
      </c>
      <c r="C87" s="38">
        <v>0</v>
      </c>
      <c r="D87" s="38">
        <v>0</v>
      </c>
      <c r="E87" s="38">
        <v>0</v>
      </c>
      <c r="F87" s="39">
        <v>0</v>
      </c>
      <c r="G87" s="39">
        <v>0</v>
      </c>
      <c r="H87" s="39">
        <v>0</v>
      </c>
      <c r="I87" s="40">
        <v>1</v>
      </c>
      <c r="J87" s="40">
        <v>1</v>
      </c>
      <c r="K87" s="13">
        <v>0</v>
      </c>
      <c r="L87" s="5">
        <v>0</v>
      </c>
      <c r="M87" s="5">
        <v>0</v>
      </c>
      <c r="N87" s="5">
        <v>0</v>
      </c>
      <c r="O87" s="40">
        <v>1</v>
      </c>
      <c r="P87" s="40">
        <v>1</v>
      </c>
      <c r="Q87" s="13">
        <v>0</v>
      </c>
      <c r="R87" s="17">
        <v>0</v>
      </c>
      <c r="S87" s="53"/>
      <c r="T87" s="17">
        <v>0</v>
      </c>
      <c r="U87" s="19">
        <f t="shared" ref="U87:W87" si="83">(C87+F87+I87+L87+O87+R87)</f>
        <v>2</v>
      </c>
      <c r="V87" s="19">
        <f t="shared" si="83"/>
        <v>2</v>
      </c>
      <c r="W87" s="19">
        <f t="shared" si="83"/>
        <v>0</v>
      </c>
      <c r="X87" s="44">
        <f t="shared" si="1"/>
        <v>50</v>
      </c>
      <c r="Y87" s="44">
        <f t="shared" si="2"/>
        <v>100</v>
      </c>
      <c r="Z87" s="64">
        <f t="shared" si="45"/>
        <v>0</v>
      </c>
    </row>
    <row r="88" spans="1:26" ht="14.25" customHeight="1">
      <c r="A88" s="8">
        <v>80</v>
      </c>
      <c r="B88" s="9" t="s">
        <v>97</v>
      </c>
      <c r="C88" s="38">
        <v>0</v>
      </c>
      <c r="D88" s="38">
        <v>0</v>
      </c>
      <c r="E88" s="38">
        <v>0</v>
      </c>
      <c r="F88" s="39">
        <v>0</v>
      </c>
      <c r="G88" s="39">
        <v>0</v>
      </c>
      <c r="H88" s="39">
        <v>0</v>
      </c>
      <c r="I88" s="40">
        <v>1</v>
      </c>
      <c r="J88" s="40">
        <v>1</v>
      </c>
      <c r="K88" s="13">
        <v>0</v>
      </c>
      <c r="L88" s="5">
        <v>0</v>
      </c>
      <c r="M88" s="5">
        <v>0</v>
      </c>
      <c r="N88" s="5">
        <v>0</v>
      </c>
      <c r="O88" s="40">
        <v>1</v>
      </c>
      <c r="P88" s="40">
        <v>1</v>
      </c>
      <c r="Q88" s="13">
        <v>0</v>
      </c>
      <c r="R88" s="17">
        <v>0</v>
      </c>
      <c r="S88" s="53"/>
      <c r="T88" s="17">
        <v>0</v>
      </c>
      <c r="U88" s="19">
        <f t="shared" ref="U88:W88" si="84">(C88+F88+I88+L88+O88+R88)</f>
        <v>2</v>
      </c>
      <c r="V88" s="19">
        <f t="shared" si="84"/>
        <v>2</v>
      </c>
      <c r="W88" s="19">
        <f t="shared" si="84"/>
        <v>0</v>
      </c>
      <c r="X88" s="44">
        <f t="shared" si="1"/>
        <v>50</v>
      </c>
      <c r="Y88" s="44">
        <f t="shared" si="2"/>
        <v>100</v>
      </c>
      <c r="Z88" s="64">
        <f t="shared" si="45"/>
        <v>0</v>
      </c>
    </row>
    <row r="89" spans="1:26" ht="14.25" customHeight="1">
      <c r="A89" s="8">
        <v>81</v>
      </c>
      <c r="B89" s="9" t="s">
        <v>98</v>
      </c>
      <c r="C89" s="38">
        <v>0</v>
      </c>
      <c r="D89" s="38">
        <v>0</v>
      </c>
      <c r="E89" s="38">
        <v>0</v>
      </c>
      <c r="F89" s="39">
        <v>0</v>
      </c>
      <c r="G89" s="39">
        <v>0</v>
      </c>
      <c r="H89" s="39">
        <v>0</v>
      </c>
      <c r="I89" s="40">
        <v>1</v>
      </c>
      <c r="J89" s="40">
        <v>1</v>
      </c>
      <c r="K89" s="13">
        <v>0</v>
      </c>
      <c r="L89" s="5">
        <v>0</v>
      </c>
      <c r="M89" s="5">
        <v>0</v>
      </c>
      <c r="N89" s="5">
        <v>0</v>
      </c>
      <c r="O89" s="40">
        <v>1</v>
      </c>
      <c r="P89" s="40">
        <v>1</v>
      </c>
      <c r="Q89" s="13">
        <v>0</v>
      </c>
      <c r="R89" s="17">
        <v>0</v>
      </c>
      <c r="S89" s="53"/>
      <c r="T89" s="17">
        <v>0</v>
      </c>
      <c r="U89" s="19">
        <f t="shared" ref="U89:W89" si="85">(C89+F89+I89+L89+O89+R89)</f>
        <v>2</v>
      </c>
      <c r="V89" s="19">
        <f t="shared" si="85"/>
        <v>2</v>
      </c>
      <c r="W89" s="19">
        <f t="shared" si="85"/>
        <v>0</v>
      </c>
      <c r="X89" s="44">
        <f t="shared" si="1"/>
        <v>50</v>
      </c>
      <c r="Y89" s="44">
        <f t="shared" si="2"/>
        <v>100</v>
      </c>
      <c r="Z89" s="64">
        <f t="shared" si="45"/>
        <v>0</v>
      </c>
    </row>
    <row r="90" spans="1:26" ht="14.25" customHeight="1">
      <c r="A90" s="8">
        <v>82</v>
      </c>
      <c r="B90" s="9" t="s">
        <v>99</v>
      </c>
      <c r="C90" s="38">
        <v>0</v>
      </c>
      <c r="D90" s="38">
        <v>0</v>
      </c>
      <c r="E90" s="38">
        <v>0</v>
      </c>
      <c r="F90" s="39">
        <v>0</v>
      </c>
      <c r="G90" s="39">
        <v>0</v>
      </c>
      <c r="H90" s="39">
        <v>0</v>
      </c>
      <c r="I90" s="40">
        <v>1</v>
      </c>
      <c r="J90" s="40">
        <v>1</v>
      </c>
      <c r="K90" s="13">
        <v>0</v>
      </c>
      <c r="L90" s="5">
        <v>0</v>
      </c>
      <c r="M90" s="5">
        <v>0</v>
      </c>
      <c r="N90" s="5">
        <v>0</v>
      </c>
      <c r="O90" s="40">
        <v>1</v>
      </c>
      <c r="P90" s="40">
        <v>1</v>
      </c>
      <c r="Q90" s="13">
        <v>0</v>
      </c>
      <c r="R90" s="17">
        <v>0</v>
      </c>
      <c r="S90" s="53"/>
      <c r="T90" s="17">
        <v>0</v>
      </c>
      <c r="U90" s="19">
        <f t="shared" ref="U90:W90" si="86">(C90+F90+I90+L90+O90+R90)</f>
        <v>2</v>
      </c>
      <c r="V90" s="19">
        <f t="shared" si="86"/>
        <v>2</v>
      </c>
      <c r="W90" s="19">
        <f t="shared" si="86"/>
        <v>0</v>
      </c>
      <c r="X90" s="44">
        <f t="shared" si="1"/>
        <v>50</v>
      </c>
      <c r="Y90" s="44">
        <f t="shared" si="2"/>
        <v>100</v>
      </c>
      <c r="Z90" s="64">
        <f t="shared" si="45"/>
        <v>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6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2.75" customHeight="1">
      <c r="A4" s="150" t="s">
        <v>104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7</v>
      </c>
      <c r="D7" s="5">
        <v>8</v>
      </c>
      <c r="E7" s="5">
        <v>4</v>
      </c>
      <c r="F7" s="5">
        <v>9</v>
      </c>
      <c r="G7" s="5">
        <v>5</v>
      </c>
      <c r="H7" s="5">
        <v>6</v>
      </c>
      <c r="I7" s="5">
        <v>7</v>
      </c>
      <c r="J7" s="5">
        <v>4</v>
      </c>
      <c r="K7" s="5">
        <v>7</v>
      </c>
      <c r="L7" s="5">
        <v>7</v>
      </c>
      <c r="M7" s="5">
        <v>6</v>
      </c>
      <c r="N7" s="5">
        <v>4</v>
      </c>
      <c r="O7" s="5">
        <v>7</v>
      </c>
      <c r="P7" s="5">
        <v>5</v>
      </c>
      <c r="Q7" s="5">
        <v>6</v>
      </c>
      <c r="R7" s="5">
        <v>5</v>
      </c>
      <c r="S7" s="5">
        <v>0</v>
      </c>
      <c r="T7" s="5">
        <v>8</v>
      </c>
      <c r="U7" s="6">
        <f t="shared" ref="U7:W7" si="0">(C7+F7+I7+L7+O7+R7)</f>
        <v>42</v>
      </c>
      <c r="V7" s="6">
        <f t="shared" si="0"/>
        <v>28</v>
      </c>
      <c r="W7" s="6">
        <f t="shared" si="0"/>
        <v>35</v>
      </c>
      <c r="X7" s="7">
        <f t="shared" ref="X7:X90" si="1">(U7*100/42)</f>
        <v>100</v>
      </c>
      <c r="Y7" s="7">
        <f t="shared" ref="Y7:Y90" si="2">(V7*100/28)</f>
        <v>100</v>
      </c>
      <c r="Z7" s="7">
        <f t="shared" ref="Z7:Z90" si="3">(W7*100/35)</f>
        <v>100</v>
      </c>
    </row>
    <row r="8" spans="1:26" ht="14.25" customHeight="1">
      <c r="A8" s="8">
        <v>1</v>
      </c>
      <c r="B8" s="9" t="s">
        <v>17</v>
      </c>
      <c r="C8" s="10">
        <v>7</v>
      </c>
      <c r="D8" s="10">
        <v>7</v>
      </c>
      <c r="E8" s="10">
        <v>4</v>
      </c>
      <c r="F8" s="11">
        <v>8</v>
      </c>
      <c r="G8" s="12">
        <v>5</v>
      </c>
      <c r="H8" s="12">
        <v>6</v>
      </c>
      <c r="I8" s="13">
        <v>7</v>
      </c>
      <c r="J8" s="13">
        <v>4</v>
      </c>
      <c r="K8" s="13">
        <v>7</v>
      </c>
      <c r="L8" s="14">
        <v>7</v>
      </c>
      <c r="M8" s="14">
        <v>6</v>
      </c>
      <c r="N8" s="14">
        <v>4</v>
      </c>
      <c r="O8" s="10">
        <v>7</v>
      </c>
      <c r="P8" s="12">
        <v>5</v>
      </c>
      <c r="Q8" s="12">
        <v>6</v>
      </c>
      <c r="R8" s="17">
        <v>5</v>
      </c>
      <c r="S8" s="18"/>
      <c r="T8" s="17">
        <v>8</v>
      </c>
      <c r="U8" s="19">
        <f t="shared" ref="U8:U40" si="4">(C8+F8+I9+L8+O8+R8)</f>
        <v>39</v>
      </c>
      <c r="V8" s="19">
        <f t="shared" ref="V8:W8" si="5">(D8+G8+J8+M8+P8+S8)</f>
        <v>27</v>
      </c>
      <c r="W8" s="19">
        <f t="shared" si="5"/>
        <v>35</v>
      </c>
      <c r="X8" s="7">
        <f t="shared" si="1"/>
        <v>92.857142857142861</v>
      </c>
      <c r="Y8" s="7">
        <f t="shared" si="2"/>
        <v>96.428571428571431</v>
      </c>
      <c r="Z8" s="7">
        <f t="shared" si="3"/>
        <v>100</v>
      </c>
    </row>
    <row r="9" spans="1:26" ht="14.25" customHeight="1">
      <c r="A9" s="8">
        <v>2</v>
      </c>
      <c r="B9" s="9" t="s">
        <v>18</v>
      </c>
      <c r="C9" s="10">
        <v>5</v>
      </c>
      <c r="D9" s="10">
        <v>7</v>
      </c>
      <c r="E9" s="10">
        <v>4</v>
      </c>
      <c r="F9" s="12">
        <v>6</v>
      </c>
      <c r="G9" s="11">
        <v>2</v>
      </c>
      <c r="H9" s="12">
        <v>1</v>
      </c>
      <c r="I9" s="13">
        <v>5</v>
      </c>
      <c r="J9" s="13">
        <v>4</v>
      </c>
      <c r="K9" s="13">
        <v>4</v>
      </c>
      <c r="L9" s="14">
        <v>6</v>
      </c>
      <c r="M9" s="14">
        <v>2</v>
      </c>
      <c r="N9" s="14">
        <v>3</v>
      </c>
      <c r="O9" s="10">
        <v>5</v>
      </c>
      <c r="P9" s="11">
        <v>2</v>
      </c>
      <c r="Q9" s="12">
        <v>1</v>
      </c>
      <c r="R9" s="17">
        <v>3</v>
      </c>
      <c r="S9" s="18"/>
      <c r="T9" s="17">
        <v>6</v>
      </c>
      <c r="U9" s="19">
        <f t="shared" si="4"/>
        <v>31</v>
      </c>
      <c r="V9" s="19">
        <f t="shared" ref="V9:W9" si="6">(D9+G9+J9+M9+P9+S9)</f>
        <v>17</v>
      </c>
      <c r="W9" s="19">
        <f t="shared" si="6"/>
        <v>19</v>
      </c>
      <c r="X9" s="7">
        <f t="shared" si="1"/>
        <v>73.80952380952381</v>
      </c>
      <c r="Y9" s="7">
        <f t="shared" si="2"/>
        <v>60.714285714285715</v>
      </c>
      <c r="Z9" s="7">
        <f t="shared" si="3"/>
        <v>54.285714285714285</v>
      </c>
    </row>
    <row r="10" spans="1:26" ht="14.25" customHeight="1">
      <c r="A10" s="8">
        <v>3</v>
      </c>
      <c r="B10" s="9" t="s">
        <v>19</v>
      </c>
      <c r="C10" s="10">
        <v>7</v>
      </c>
      <c r="D10" s="10">
        <v>7</v>
      </c>
      <c r="E10" s="10">
        <v>4</v>
      </c>
      <c r="F10" s="11">
        <v>8</v>
      </c>
      <c r="G10" s="11">
        <v>5</v>
      </c>
      <c r="H10" s="11">
        <v>6</v>
      </c>
      <c r="I10" s="13">
        <v>6</v>
      </c>
      <c r="J10" s="13">
        <v>4</v>
      </c>
      <c r="K10" s="13">
        <v>6</v>
      </c>
      <c r="L10" s="14">
        <v>7</v>
      </c>
      <c r="M10" s="14">
        <v>6</v>
      </c>
      <c r="N10" s="14">
        <v>4</v>
      </c>
      <c r="O10" s="10">
        <v>7</v>
      </c>
      <c r="P10" s="11">
        <v>5</v>
      </c>
      <c r="Q10" s="11">
        <v>6</v>
      </c>
      <c r="R10" s="17">
        <v>5</v>
      </c>
      <c r="S10" s="18"/>
      <c r="T10" s="17">
        <v>8</v>
      </c>
      <c r="U10" s="19">
        <f t="shared" si="4"/>
        <v>40</v>
      </c>
      <c r="V10" s="19">
        <f t="shared" ref="V10:W10" si="7">(D10+G10+J10+M10+P10+S10)</f>
        <v>27</v>
      </c>
      <c r="W10" s="19">
        <f t="shared" si="7"/>
        <v>34</v>
      </c>
      <c r="X10" s="7">
        <f t="shared" si="1"/>
        <v>95.238095238095241</v>
      </c>
      <c r="Y10" s="7">
        <f t="shared" si="2"/>
        <v>96.428571428571431</v>
      </c>
      <c r="Z10" s="7">
        <f t="shared" si="3"/>
        <v>97.142857142857139</v>
      </c>
    </row>
    <row r="11" spans="1:26" ht="14.25" customHeight="1">
      <c r="A11" s="8">
        <v>4</v>
      </c>
      <c r="B11" s="9" t="s">
        <v>20</v>
      </c>
      <c r="C11" s="10">
        <v>5</v>
      </c>
      <c r="D11" s="10">
        <v>4</v>
      </c>
      <c r="E11" s="10">
        <v>4</v>
      </c>
      <c r="F11" s="12">
        <v>4</v>
      </c>
      <c r="G11" s="12">
        <v>4</v>
      </c>
      <c r="H11" s="12">
        <v>3</v>
      </c>
      <c r="I11" s="13">
        <v>6</v>
      </c>
      <c r="J11" s="13">
        <v>3</v>
      </c>
      <c r="K11" s="13">
        <v>6</v>
      </c>
      <c r="L11" s="14">
        <v>3</v>
      </c>
      <c r="M11" s="14">
        <v>6</v>
      </c>
      <c r="N11" s="14">
        <v>3</v>
      </c>
      <c r="O11" s="10">
        <v>5</v>
      </c>
      <c r="P11" s="12">
        <v>4</v>
      </c>
      <c r="Q11" s="12">
        <v>3</v>
      </c>
      <c r="R11" s="17">
        <v>2</v>
      </c>
      <c r="S11" s="18"/>
      <c r="T11" s="17">
        <v>5</v>
      </c>
      <c r="U11" s="19">
        <f t="shared" si="4"/>
        <v>26</v>
      </c>
      <c r="V11" s="19">
        <f t="shared" ref="V11:W11" si="8">(D11+G11+J11+M11+P11+S11)</f>
        <v>21</v>
      </c>
      <c r="W11" s="19">
        <f t="shared" si="8"/>
        <v>24</v>
      </c>
      <c r="X11" s="7">
        <f t="shared" si="1"/>
        <v>61.904761904761905</v>
      </c>
      <c r="Y11" s="7">
        <f t="shared" si="2"/>
        <v>75</v>
      </c>
      <c r="Z11" s="7">
        <f t="shared" si="3"/>
        <v>68.571428571428569</v>
      </c>
    </row>
    <row r="12" spans="1:26" ht="14.25" customHeight="1">
      <c r="A12" s="8">
        <v>5</v>
      </c>
      <c r="B12" s="9" t="s">
        <v>21</v>
      </c>
      <c r="C12" s="10">
        <v>7</v>
      </c>
      <c r="D12" s="10">
        <v>7</v>
      </c>
      <c r="E12" s="10">
        <v>3</v>
      </c>
      <c r="F12" s="12">
        <v>6</v>
      </c>
      <c r="G12" s="11">
        <v>5</v>
      </c>
      <c r="H12" s="12">
        <v>4</v>
      </c>
      <c r="I12" s="13">
        <v>7</v>
      </c>
      <c r="J12" s="13">
        <v>4</v>
      </c>
      <c r="K12" s="13">
        <v>7</v>
      </c>
      <c r="L12" s="14">
        <v>7</v>
      </c>
      <c r="M12" s="14">
        <v>6</v>
      </c>
      <c r="N12" s="14">
        <v>4</v>
      </c>
      <c r="O12" s="10">
        <v>7</v>
      </c>
      <c r="P12" s="11">
        <v>5</v>
      </c>
      <c r="Q12" s="12">
        <v>4</v>
      </c>
      <c r="R12" s="17">
        <v>3</v>
      </c>
      <c r="S12" s="18"/>
      <c r="T12" s="17">
        <v>8</v>
      </c>
      <c r="U12" s="19">
        <f t="shared" si="4"/>
        <v>33</v>
      </c>
      <c r="V12" s="19">
        <f t="shared" ref="V12:W12" si="9">(D12+G12+J12+M12+P12+S12)</f>
        <v>27</v>
      </c>
      <c r="W12" s="19">
        <f t="shared" si="9"/>
        <v>30</v>
      </c>
      <c r="X12" s="7">
        <f t="shared" si="1"/>
        <v>78.571428571428569</v>
      </c>
      <c r="Y12" s="7">
        <f t="shared" si="2"/>
        <v>96.428571428571431</v>
      </c>
      <c r="Z12" s="7">
        <f t="shared" si="3"/>
        <v>85.714285714285708</v>
      </c>
    </row>
    <row r="13" spans="1:26" ht="14.25" customHeight="1">
      <c r="A13" s="8">
        <v>6</v>
      </c>
      <c r="B13" s="9" t="s">
        <v>22</v>
      </c>
      <c r="C13" s="10">
        <v>4</v>
      </c>
      <c r="D13" s="10">
        <v>7</v>
      </c>
      <c r="E13" s="10">
        <v>4</v>
      </c>
      <c r="F13" s="11">
        <v>4</v>
      </c>
      <c r="G13" s="11">
        <v>2</v>
      </c>
      <c r="H13" s="11">
        <v>4</v>
      </c>
      <c r="I13" s="13">
        <v>3</v>
      </c>
      <c r="J13" s="13">
        <v>3</v>
      </c>
      <c r="K13" s="13">
        <v>3</v>
      </c>
      <c r="L13" s="14">
        <v>5</v>
      </c>
      <c r="M13" s="14">
        <v>4</v>
      </c>
      <c r="N13" s="14">
        <v>1</v>
      </c>
      <c r="O13" s="10">
        <v>4</v>
      </c>
      <c r="P13" s="11">
        <v>2</v>
      </c>
      <c r="Q13" s="11">
        <v>4</v>
      </c>
      <c r="R13" s="17">
        <v>2</v>
      </c>
      <c r="S13" s="18"/>
      <c r="T13" s="17">
        <v>4</v>
      </c>
      <c r="U13" s="19">
        <f t="shared" si="4"/>
        <v>26</v>
      </c>
      <c r="V13" s="19">
        <f t="shared" ref="V13:W13" si="10">(D13+G13+J13+M13+P13+S13)</f>
        <v>18</v>
      </c>
      <c r="W13" s="19">
        <f t="shared" si="10"/>
        <v>20</v>
      </c>
      <c r="X13" s="7">
        <f t="shared" si="1"/>
        <v>61.904761904761905</v>
      </c>
      <c r="Y13" s="7">
        <f t="shared" si="2"/>
        <v>64.285714285714292</v>
      </c>
      <c r="Z13" s="7">
        <f t="shared" si="3"/>
        <v>57.142857142857146</v>
      </c>
    </row>
    <row r="14" spans="1:26" ht="14.25" customHeight="1">
      <c r="A14" s="8">
        <v>7</v>
      </c>
      <c r="B14" s="9" t="s">
        <v>23</v>
      </c>
      <c r="C14" s="10">
        <v>7</v>
      </c>
      <c r="D14" s="10">
        <v>7</v>
      </c>
      <c r="E14" s="10">
        <v>4</v>
      </c>
      <c r="F14" s="12">
        <v>6</v>
      </c>
      <c r="G14" s="11">
        <v>5</v>
      </c>
      <c r="H14" s="12">
        <v>3</v>
      </c>
      <c r="I14" s="13">
        <v>7</v>
      </c>
      <c r="J14" s="13">
        <v>4</v>
      </c>
      <c r="K14" s="13">
        <v>6</v>
      </c>
      <c r="L14" s="14">
        <v>6</v>
      </c>
      <c r="M14" s="14">
        <v>4</v>
      </c>
      <c r="N14" s="14">
        <v>3</v>
      </c>
      <c r="O14" s="10">
        <v>7</v>
      </c>
      <c r="P14" s="11">
        <v>5</v>
      </c>
      <c r="Q14" s="12">
        <v>3</v>
      </c>
      <c r="R14" s="17">
        <v>4</v>
      </c>
      <c r="S14" s="18"/>
      <c r="T14" s="17">
        <v>7</v>
      </c>
      <c r="U14" s="19">
        <f t="shared" si="4"/>
        <v>37</v>
      </c>
      <c r="V14" s="19">
        <f t="shared" ref="V14:W14" si="11">(D14+G14+J14+M14+P14+S14)</f>
        <v>25</v>
      </c>
      <c r="W14" s="19">
        <f t="shared" si="11"/>
        <v>26</v>
      </c>
      <c r="X14" s="7">
        <f t="shared" si="1"/>
        <v>88.095238095238102</v>
      </c>
      <c r="Y14" s="7">
        <f t="shared" si="2"/>
        <v>89.285714285714292</v>
      </c>
      <c r="Z14" s="7">
        <f t="shared" si="3"/>
        <v>74.285714285714292</v>
      </c>
    </row>
    <row r="15" spans="1:26" ht="14.25" customHeight="1">
      <c r="A15" s="8">
        <v>8</v>
      </c>
      <c r="B15" s="9" t="s">
        <v>24</v>
      </c>
      <c r="C15" s="10">
        <v>7</v>
      </c>
      <c r="D15" s="10">
        <v>7</v>
      </c>
      <c r="E15" s="10">
        <v>4</v>
      </c>
      <c r="F15" s="11">
        <v>7</v>
      </c>
      <c r="G15" s="11">
        <v>5</v>
      </c>
      <c r="H15" s="11">
        <v>4</v>
      </c>
      <c r="I15" s="13">
        <v>7</v>
      </c>
      <c r="J15" s="13">
        <v>4</v>
      </c>
      <c r="K15" s="13">
        <v>7</v>
      </c>
      <c r="L15" s="14">
        <v>7</v>
      </c>
      <c r="M15" s="14">
        <v>6</v>
      </c>
      <c r="N15" s="14">
        <v>4</v>
      </c>
      <c r="O15" s="10">
        <v>7</v>
      </c>
      <c r="P15" s="11">
        <v>5</v>
      </c>
      <c r="Q15" s="11">
        <v>4</v>
      </c>
      <c r="R15" s="17">
        <v>4</v>
      </c>
      <c r="S15" s="18"/>
      <c r="T15" s="67">
        <v>8</v>
      </c>
      <c r="U15" s="19">
        <f t="shared" si="4"/>
        <v>38</v>
      </c>
      <c r="V15" s="19">
        <f t="shared" ref="V15:V41" si="12">(D15+G15+J15+M15+P15+S15)</f>
        <v>27</v>
      </c>
      <c r="W15" s="19">
        <f t="shared" ref="W15:W47" si="13">(E15+H15+K15+N15+Q15+T16)</f>
        <v>29</v>
      </c>
      <c r="X15" s="7">
        <f t="shared" si="1"/>
        <v>90.476190476190482</v>
      </c>
      <c r="Y15" s="7">
        <f t="shared" si="2"/>
        <v>96.428571428571431</v>
      </c>
      <c r="Z15" s="7">
        <f t="shared" si="3"/>
        <v>82.857142857142861</v>
      </c>
    </row>
    <row r="16" spans="1:26" ht="14.25" customHeight="1">
      <c r="A16" s="8">
        <v>9</v>
      </c>
      <c r="B16" s="9" t="s">
        <v>25</v>
      </c>
      <c r="C16" s="10">
        <v>6</v>
      </c>
      <c r="D16" s="10">
        <v>7</v>
      </c>
      <c r="E16" s="10">
        <v>4</v>
      </c>
      <c r="F16" s="11">
        <v>5</v>
      </c>
      <c r="G16" s="11">
        <v>4</v>
      </c>
      <c r="H16" s="11">
        <v>2</v>
      </c>
      <c r="I16" s="13">
        <v>6</v>
      </c>
      <c r="J16" s="13">
        <v>3</v>
      </c>
      <c r="K16" s="13">
        <v>5</v>
      </c>
      <c r="L16" s="14">
        <v>6</v>
      </c>
      <c r="M16" s="14">
        <v>4</v>
      </c>
      <c r="N16" s="14">
        <v>3</v>
      </c>
      <c r="O16" s="10">
        <v>6</v>
      </c>
      <c r="P16" s="11">
        <v>4</v>
      </c>
      <c r="Q16" s="11">
        <v>2</v>
      </c>
      <c r="R16" s="17">
        <v>2</v>
      </c>
      <c r="S16" s="18"/>
      <c r="T16" s="17">
        <v>6</v>
      </c>
      <c r="U16" s="19">
        <f t="shared" si="4"/>
        <v>30</v>
      </c>
      <c r="V16" s="19">
        <f t="shared" si="12"/>
        <v>22</v>
      </c>
      <c r="W16" s="19">
        <f t="shared" si="13"/>
        <v>22</v>
      </c>
      <c r="X16" s="7">
        <f t="shared" si="1"/>
        <v>71.428571428571431</v>
      </c>
      <c r="Y16" s="7">
        <f t="shared" si="2"/>
        <v>78.571428571428569</v>
      </c>
      <c r="Z16" s="7">
        <f t="shared" si="3"/>
        <v>62.857142857142854</v>
      </c>
    </row>
    <row r="17" spans="1:26" ht="14.25" customHeight="1">
      <c r="A17" s="8">
        <v>10</v>
      </c>
      <c r="B17" s="9" t="s">
        <v>26</v>
      </c>
      <c r="C17" s="10">
        <v>5</v>
      </c>
      <c r="D17" s="10">
        <v>6</v>
      </c>
      <c r="E17" s="10">
        <v>4</v>
      </c>
      <c r="F17" s="11">
        <v>4</v>
      </c>
      <c r="G17" s="11">
        <v>4</v>
      </c>
      <c r="H17" s="11">
        <v>2</v>
      </c>
      <c r="I17" s="13">
        <v>5</v>
      </c>
      <c r="J17" s="13">
        <v>2</v>
      </c>
      <c r="K17" s="13">
        <v>4</v>
      </c>
      <c r="L17" s="14">
        <v>4</v>
      </c>
      <c r="M17" s="14">
        <v>4</v>
      </c>
      <c r="N17" s="14">
        <v>3</v>
      </c>
      <c r="O17" s="10">
        <v>5</v>
      </c>
      <c r="P17" s="11">
        <v>4</v>
      </c>
      <c r="Q17" s="11">
        <v>2</v>
      </c>
      <c r="R17" s="17">
        <v>1</v>
      </c>
      <c r="S17" s="18"/>
      <c r="T17" s="17">
        <v>6</v>
      </c>
      <c r="U17" s="19">
        <f t="shared" si="4"/>
        <v>26</v>
      </c>
      <c r="V17" s="19">
        <f t="shared" si="12"/>
        <v>20</v>
      </c>
      <c r="W17" s="19">
        <f t="shared" si="13"/>
        <v>23</v>
      </c>
      <c r="X17" s="7">
        <f t="shared" si="1"/>
        <v>61.904761904761905</v>
      </c>
      <c r="Y17" s="7">
        <f t="shared" si="2"/>
        <v>71.428571428571431</v>
      </c>
      <c r="Z17" s="7">
        <f t="shared" si="3"/>
        <v>65.714285714285708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7</v>
      </c>
      <c r="E18" s="10">
        <v>3</v>
      </c>
      <c r="F18" s="11">
        <v>8</v>
      </c>
      <c r="G18" s="11">
        <v>5</v>
      </c>
      <c r="H18" s="11">
        <v>6</v>
      </c>
      <c r="I18" s="13">
        <v>7</v>
      </c>
      <c r="J18" s="13">
        <v>4</v>
      </c>
      <c r="K18" s="13">
        <v>7</v>
      </c>
      <c r="L18" s="14">
        <v>7</v>
      </c>
      <c r="M18" s="14">
        <v>6</v>
      </c>
      <c r="N18" s="14">
        <v>4</v>
      </c>
      <c r="O18" s="10">
        <v>7</v>
      </c>
      <c r="P18" s="11">
        <v>5</v>
      </c>
      <c r="Q18" s="11">
        <v>6</v>
      </c>
      <c r="R18" s="17">
        <v>5</v>
      </c>
      <c r="S18" s="18"/>
      <c r="T18" s="17">
        <v>8</v>
      </c>
      <c r="U18" s="19">
        <f t="shared" si="4"/>
        <v>37</v>
      </c>
      <c r="V18" s="19">
        <f t="shared" si="12"/>
        <v>27</v>
      </c>
      <c r="W18" s="19">
        <f t="shared" si="13"/>
        <v>34</v>
      </c>
      <c r="X18" s="7">
        <f t="shared" si="1"/>
        <v>88.095238095238102</v>
      </c>
      <c r="Y18" s="7">
        <f t="shared" si="2"/>
        <v>96.428571428571431</v>
      </c>
      <c r="Z18" s="7">
        <f t="shared" si="3"/>
        <v>97.142857142857139</v>
      </c>
    </row>
    <row r="19" spans="1:26" ht="14.25" customHeight="1">
      <c r="A19" s="8">
        <v>12</v>
      </c>
      <c r="B19" s="9" t="s">
        <v>28</v>
      </c>
      <c r="C19" s="10">
        <v>5</v>
      </c>
      <c r="D19" s="10">
        <v>7</v>
      </c>
      <c r="E19" s="10">
        <v>3</v>
      </c>
      <c r="F19" s="11">
        <v>8</v>
      </c>
      <c r="G19" s="11">
        <v>4</v>
      </c>
      <c r="H19" s="11">
        <v>3</v>
      </c>
      <c r="I19" s="13">
        <v>3</v>
      </c>
      <c r="J19" s="13">
        <v>4</v>
      </c>
      <c r="K19" s="13">
        <v>3</v>
      </c>
      <c r="L19" s="14">
        <v>7</v>
      </c>
      <c r="M19" s="14">
        <v>6</v>
      </c>
      <c r="N19" s="14">
        <v>4</v>
      </c>
      <c r="O19" s="10">
        <v>5</v>
      </c>
      <c r="P19" s="11">
        <v>4</v>
      </c>
      <c r="Q19" s="11">
        <v>3</v>
      </c>
      <c r="R19" s="17">
        <v>3</v>
      </c>
      <c r="S19" s="18"/>
      <c r="T19" s="17">
        <v>8</v>
      </c>
      <c r="U19" s="19">
        <f t="shared" si="4"/>
        <v>33</v>
      </c>
      <c r="V19" s="19">
        <f t="shared" si="12"/>
        <v>25</v>
      </c>
      <c r="W19" s="19">
        <f t="shared" si="13"/>
        <v>21</v>
      </c>
      <c r="X19" s="7">
        <f t="shared" si="1"/>
        <v>78.571428571428569</v>
      </c>
      <c r="Y19" s="7">
        <f t="shared" si="2"/>
        <v>89.285714285714292</v>
      </c>
      <c r="Z19" s="7">
        <f t="shared" si="3"/>
        <v>60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7</v>
      </c>
      <c r="E20" s="10">
        <v>4</v>
      </c>
      <c r="F20" s="11">
        <v>5</v>
      </c>
      <c r="G20" s="11">
        <v>4</v>
      </c>
      <c r="H20" s="11">
        <v>4</v>
      </c>
      <c r="I20" s="13">
        <v>5</v>
      </c>
      <c r="J20" s="13">
        <v>3</v>
      </c>
      <c r="K20" s="13">
        <v>6</v>
      </c>
      <c r="L20" s="14">
        <v>5</v>
      </c>
      <c r="M20" s="14">
        <v>6</v>
      </c>
      <c r="N20" s="14">
        <v>3</v>
      </c>
      <c r="O20" s="10">
        <v>5</v>
      </c>
      <c r="P20" s="11">
        <v>4</v>
      </c>
      <c r="Q20" s="11">
        <v>4</v>
      </c>
      <c r="R20" s="17">
        <v>3</v>
      </c>
      <c r="S20" s="18"/>
      <c r="T20" s="17">
        <v>5</v>
      </c>
      <c r="U20" s="19">
        <f t="shared" si="4"/>
        <v>30</v>
      </c>
      <c r="V20" s="19">
        <f t="shared" si="12"/>
        <v>24</v>
      </c>
      <c r="W20" s="19">
        <f t="shared" si="13"/>
        <v>26</v>
      </c>
      <c r="X20" s="7">
        <f t="shared" si="1"/>
        <v>71.428571428571431</v>
      </c>
      <c r="Y20" s="7">
        <f t="shared" si="2"/>
        <v>85.714285714285708</v>
      </c>
      <c r="Z20" s="7">
        <f t="shared" si="3"/>
        <v>74.285714285714292</v>
      </c>
    </row>
    <row r="21" spans="1:26" ht="14.25" customHeight="1">
      <c r="A21" s="8">
        <v>14</v>
      </c>
      <c r="B21" s="9" t="s">
        <v>30</v>
      </c>
      <c r="C21" s="10">
        <v>7</v>
      </c>
      <c r="D21" s="10">
        <v>7</v>
      </c>
      <c r="E21" s="10">
        <v>4</v>
      </c>
      <c r="F21" s="12">
        <v>6</v>
      </c>
      <c r="G21" s="12">
        <v>3</v>
      </c>
      <c r="H21" s="12">
        <v>5</v>
      </c>
      <c r="I21" s="13">
        <v>7</v>
      </c>
      <c r="J21" s="13">
        <v>3</v>
      </c>
      <c r="K21" s="13">
        <v>6</v>
      </c>
      <c r="L21" s="14">
        <v>5</v>
      </c>
      <c r="M21" s="14">
        <v>6</v>
      </c>
      <c r="N21" s="14">
        <v>2</v>
      </c>
      <c r="O21" s="10">
        <v>7</v>
      </c>
      <c r="P21" s="12">
        <v>3</v>
      </c>
      <c r="Q21" s="12">
        <v>5</v>
      </c>
      <c r="R21" s="17">
        <v>2</v>
      </c>
      <c r="S21" s="18"/>
      <c r="T21" s="17">
        <v>5</v>
      </c>
      <c r="U21" s="19">
        <f t="shared" si="4"/>
        <v>34</v>
      </c>
      <c r="V21" s="19">
        <f t="shared" si="12"/>
        <v>22</v>
      </c>
      <c r="W21" s="19">
        <f t="shared" si="13"/>
        <v>30</v>
      </c>
      <c r="X21" s="7">
        <f t="shared" si="1"/>
        <v>80.952380952380949</v>
      </c>
      <c r="Y21" s="7">
        <f t="shared" si="2"/>
        <v>78.571428571428569</v>
      </c>
      <c r="Z21" s="7">
        <f t="shared" si="3"/>
        <v>85.714285714285708</v>
      </c>
    </row>
    <row r="22" spans="1:26" ht="14.25" customHeight="1">
      <c r="A22" s="8">
        <v>15</v>
      </c>
      <c r="B22" s="9" t="s">
        <v>31</v>
      </c>
      <c r="C22" s="10">
        <v>7</v>
      </c>
      <c r="D22" s="10">
        <v>7</v>
      </c>
      <c r="E22" s="10">
        <v>4</v>
      </c>
      <c r="F22" s="12">
        <v>7</v>
      </c>
      <c r="G22" s="12">
        <v>5</v>
      </c>
      <c r="H22" s="12">
        <v>6</v>
      </c>
      <c r="I22" s="13">
        <v>7</v>
      </c>
      <c r="J22" s="13">
        <v>4</v>
      </c>
      <c r="K22" s="13">
        <v>7</v>
      </c>
      <c r="L22" s="14">
        <v>7</v>
      </c>
      <c r="M22" s="14">
        <v>6</v>
      </c>
      <c r="N22" s="14">
        <v>4</v>
      </c>
      <c r="O22" s="10">
        <v>7</v>
      </c>
      <c r="P22" s="12">
        <v>5</v>
      </c>
      <c r="Q22" s="12">
        <v>6</v>
      </c>
      <c r="R22" s="17">
        <v>5</v>
      </c>
      <c r="S22" s="18"/>
      <c r="T22" s="17">
        <v>8</v>
      </c>
      <c r="U22" s="19">
        <f t="shared" si="4"/>
        <v>39</v>
      </c>
      <c r="V22" s="19">
        <f t="shared" si="12"/>
        <v>27</v>
      </c>
      <c r="W22" s="19">
        <f t="shared" si="13"/>
        <v>35</v>
      </c>
      <c r="X22" s="7">
        <f t="shared" si="1"/>
        <v>92.857142857142861</v>
      </c>
      <c r="Y22" s="7">
        <f t="shared" si="2"/>
        <v>96.428571428571431</v>
      </c>
      <c r="Z22" s="7">
        <f t="shared" si="3"/>
        <v>100</v>
      </c>
    </row>
    <row r="23" spans="1:26" ht="14.25" customHeight="1">
      <c r="A23" s="8">
        <v>16</v>
      </c>
      <c r="B23" s="9" t="s">
        <v>32</v>
      </c>
      <c r="C23" s="22">
        <v>7</v>
      </c>
      <c r="D23" s="22">
        <v>7</v>
      </c>
      <c r="E23" s="22">
        <v>4</v>
      </c>
      <c r="F23" s="12">
        <v>8</v>
      </c>
      <c r="G23" s="12">
        <v>5</v>
      </c>
      <c r="H23" s="12">
        <v>6</v>
      </c>
      <c r="I23" s="13">
        <v>6</v>
      </c>
      <c r="J23" s="23">
        <v>4</v>
      </c>
      <c r="K23" s="13">
        <v>6</v>
      </c>
      <c r="L23" s="24">
        <v>7</v>
      </c>
      <c r="M23" s="24">
        <v>6</v>
      </c>
      <c r="N23" s="24">
        <v>4</v>
      </c>
      <c r="O23" s="22">
        <v>7</v>
      </c>
      <c r="P23" s="12">
        <v>5</v>
      </c>
      <c r="Q23" s="12">
        <v>6</v>
      </c>
      <c r="R23" s="27">
        <v>5</v>
      </c>
      <c r="S23" s="18"/>
      <c r="T23" s="17">
        <v>8</v>
      </c>
      <c r="U23" s="19">
        <f t="shared" si="4"/>
        <v>41</v>
      </c>
      <c r="V23" s="19">
        <f t="shared" si="12"/>
        <v>27</v>
      </c>
      <c r="W23" s="19">
        <f t="shared" si="13"/>
        <v>34</v>
      </c>
      <c r="X23" s="7">
        <f t="shared" si="1"/>
        <v>97.61904761904762</v>
      </c>
      <c r="Y23" s="7">
        <f t="shared" si="2"/>
        <v>96.428571428571431</v>
      </c>
      <c r="Z23" s="7">
        <f t="shared" si="3"/>
        <v>97.142857142857139</v>
      </c>
    </row>
    <row r="24" spans="1:26" ht="14.25" customHeight="1">
      <c r="A24" s="8">
        <v>17</v>
      </c>
      <c r="B24" s="9" t="s">
        <v>33</v>
      </c>
      <c r="C24" s="10">
        <v>7</v>
      </c>
      <c r="D24" s="10">
        <v>7</v>
      </c>
      <c r="E24" s="10">
        <v>3</v>
      </c>
      <c r="F24" s="11">
        <v>7</v>
      </c>
      <c r="G24" s="11">
        <v>5</v>
      </c>
      <c r="H24" s="11">
        <v>4</v>
      </c>
      <c r="I24" s="23">
        <v>7</v>
      </c>
      <c r="J24" s="13">
        <v>4</v>
      </c>
      <c r="K24" s="13">
        <v>7</v>
      </c>
      <c r="L24" s="14">
        <v>7</v>
      </c>
      <c r="M24" s="14">
        <v>6</v>
      </c>
      <c r="N24" s="14">
        <v>4</v>
      </c>
      <c r="O24" s="10">
        <v>7</v>
      </c>
      <c r="P24" s="11">
        <v>5</v>
      </c>
      <c r="Q24" s="11">
        <v>4</v>
      </c>
      <c r="R24" s="17">
        <v>5</v>
      </c>
      <c r="S24" s="18"/>
      <c r="T24" s="27">
        <v>8</v>
      </c>
      <c r="U24" s="19">
        <f t="shared" si="4"/>
        <v>38</v>
      </c>
      <c r="V24" s="19">
        <f t="shared" si="12"/>
        <v>27</v>
      </c>
      <c r="W24" s="19">
        <f t="shared" si="13"/>
        <v>30</v>
      </c>
      <c r="X24" s="7">
        <f t="shared" si="1"/>
        <v>90.476190476190482</v>
      </c>
      <c r="Y24" s="7">
        <f t="shared" si="2"/>
        <v>96.428571428571431</v>
      </c>
      <c r="Z24" s="7">
        <f t="shared" si="3"/>
        <v>85.714285714285708</v>
      </c>
    </row>
    <row r="25" spans="1:26" ht="14.25" customHeight="1">
      <c r="A25" s="8">
        <v>18</v>
      </c>
      <c r="B25" s="9" t="s">
        <v>34</v>
      </c>
      <c r="C25" s="10">
        <v>5</v>
      </c>
      <c r="D25" s="10">
        <v>7</v>
      </c>
      <c r="E25" s="10">
        <v>4</v>
      </c>
      <c r="F25" s="11">
        <v>6</v>
      </c>
      <c r="G25" s="11">
        <v>4</v>
      </c>
      <c r="H25" s="11">
        <v>3</v>
      </c>
      <c r="I25" s="13">
        <v>5</v>
      </c>
      <c r="J25" s="13">
        <v>3</v>
      </c>
      <c r="K25" s="13">
        <v>6</v>
      </c>
      <c r="L25" s="14">
        <v>5</v>
      </c>
      <c r="M25" s="14">
        <v>6</v>
      </c>
      <c r="N25" s="14">
        <v>3</v>
      </c>
      <c r="O25" s="10">
        <v>5</v>
      </c>
      <c r="P25" s="11">
        <v>4</v>
      </c>
      <c r="Q25" s="11">
        <v>3</v>
      </c>
      <c r="R25" s="17">
        <v>3</v>
      </c>
      <c r="S25" s="18"/>
      <c r="T25" s="17">
        <v>8</v>
      </c>
      <c r="U25" s="19">
        <f t="shared" si="4"/>
        <v>31</v>
      </c>
      <c r="V25" s="19">
        <f t="shared" si="12"/>
        <v>24</v>
      </c>
      <c r="W25" s="19">
        <f t="shared" si="13"/>
        <v>26</v>
      </c>
      <c r="X25" s="7">
        <f t="shared" si="1"/>
        <v>73.80952380952381</v>
      </c>
      <c r="Y25" s="7">
        <f t="shared" si="2"/>
        <v>85.714285714285708</v>
      </c>
      <c r="Z25" s="7">
        <f t="shared" si="3"/>
        <v>74.285714285714292</v>
      </c>
    </row>
    <row r="26" spans="1:26" ht="14.25" customHeight="1">
      <c r="A26" s="8">
        <v>19</v>
      </c>
      <c r="B26" s="9" t="s">
        <v>35</v>
      </c>
      <c r="C26" s="10">
        <v>6</v>
      </c>
      <c r="D26" s="22">
        <v>6</v>
      </c>
      <c r="E26" s="22">
        <v>4</v>
      </c>
      <c r="F26" s="11">
        <v>6</v>
      </c>
      <c r="G26" s="12">
        <v>5</v>
      </c>
      <c r="H26" s="12">
        <v>3</v>
      </c>
      <c r="I26" s="13">
        <v>7</v>
      </c>
      <c r="J26" s="13">
        <v>3</v>
      </c>
      <c r="K26" s="13">
        <v>6</v>
      </c>
      <c r="L26" s="14">
        <v>5</v>
      </c>
      <c r="M26" s="14">
        <v>4</v>
      </c>
      <c r="N26" s="14">
        <v>4</v>
      </c>
      <c r="O26" s="10">
        <v>6</v>
      </c>
      <c r="P26" s="12">
        <v>5</v>
      </c>
      <c r="Q26" s="12">
        <v>3</v>
      </c>
      <c r="R26" s="17">
        <v>3</v>
      </c>
      <c r="S26" s="18"/>
      <c r="T26" s="17">
        <v>7</v>
      </c>
      <c r="U26" s="19">
        <f t="shared" si="4"/>
        <v>30</v>
      </c>
      <c r="V26" s="19">
        <f t="shared" si="12"/>
        <v>23</v>
      </c>
      <c r="W26" s="19">
        <f t="shared" si="13"/>
        <v>24</v>
      </c>
      <c r="X26" s="7">
        <f t="shared" si="1"/>
        <v>71.428571428571431</v>
      </c>
      <c r="Y26" s="7">
        <f t="shared" si="2"/>
        <v>82.142857142857139</v>
      </c>
      <c r="Z26" s="7">
        <f t="shared" si="3"/>
        <v>68.571428571428569</v>
      </c>
    </row>
    <row r="27" spans="1:26" ht="14.25" customHeight="1">
      <c r="A27" s="8">
        <v>20</v>
      </c>
      <c r="B27" s="9" t="s">
        <v>36</v>
      </c>
      <c r="C27" s="22">
        <v>4</v>
      </c>
      <c r="D27" s="22">
        <v>4</v>
      </c>
      <c r="E27" s="22">
        <v>4</v>
      </c>
      <c r="F27" s="12">
        <v>3</v>
      </c>
      <c r="G27" s="12">
        <v>3</v>
      </c>
      <c r="H27" s="12">
        <v>6</v>
      </c>
      <c r="I27" s="13">
        <v>4</v>
      </c>
      <c r="J27" s="13">
        <v>2</v>
      </c>
      <c r="K27" s="13">
        <v>5</v>
      </c>
      <c r="L27" s="14">
        <v>3</v>
      </c>
      <c r="M27" s="14">
        <v>4</v>
      </c>
      <c r="N27" s="14">
        <v>2</v>
      </c>
      <c r="O27" s="22">
        <v>4</v>
      </c>
      <c r="P27" s="12">
        <v>3</v>
      </c>
      <c r="Q27" s="12">
        <v>6</v>
      </c>
      <c r="R27" s="17">
        <v>3</v>
      </c>
      <c r="S27" s="18"/>
      <c r="T27" s="17">
        <v>4</v>
      </c>
      <c r="U27" s="19">
        <f t="shared" si="4"/>
        <v>24</v>
      </c>
      <c r="V27" s="19">
        <f t="shared" si="12"/>
        <v>16</v>
      </c>
      <c r="W27" s="19">
        <f t="shared" si="13"/>
        <v>31</v>
      </c>
      <c r="X27" s="7">
        <f t="shared" si="1"/>
        <v>57.142857142857146</v>
      </c>
      <c r="Y27" s="7">
        <f t="shared" si="2"/>
        <v>57.142857142857146</v>
      </c>
      <c r="Z27" s="7">
        <f t="shared" si="3"/>
        <v>88.571428571428569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7</v>
      </c>
      <c r="E28" s="10">
        <v>4</v>
      </c>
      <c r="F28" s="11">
        <v>8</v>
      </c>
      <c r="G28" s="11">
        <v>5</v>
      </c>
      <c r="H28" s="11">
        <v>3</v>
      </c>
      <c r="I28" s="13">
        <v>7</v>
      </c>
      <c r="J28" s="13">
        <v>4</v>
      </c>
      <c r="K28" s="13">
        <v>7</v>
      </c>
      <c r="L28" s="14">
        <v>7</v>
      </c>
      <c r="M28" s="14">
        <v>6</v>
      </c>
      <c r="N28" s="14">
        <v>4</v>
      </c>
      <c r="O28" s="10">
        <v>7</v>
      </c>
      <c r="P28" s="11">
        <v>5</v>
      </c>
      <c r="Q28" s="11">
        <v>3</v>
      </c>
      <c r="R28" s="17">
        <v>5</v>
      </c>
      <c r="S28" s="18"/>
      <c r="T28" s="17">
        <v>8</v>
      </c>
      <c r="U28" s="19">
        <f t="shared" si="4"/>
        <v>40</v>
      </c>
      <c r="V28" s="19">
        <f t="shared" si="12"/>
        <v>27</v>
      </c>
      <c r="W28" s="19">
        <f t="shared" si="13"/>
        <v>26</v>
      </c>
      <c r="X28" s="7">
        <f t="shared" si="1"/>
        <v>95.238095238095241</v>
      </c>
      <c r="Y28" s="7">
        <f t="shared" si="2"/>
        <v>96.428571428571431</v>
      </c>
      <c r="Z28" s="7">
        <f t="shared" si="3"/>
        <v>74.285714285714292</v>
      </c>
    </row>
    <row r="29" spans="1:26" ht="14.25" customHeight="1">
      <c r="A29" s="8">
        <v>22</v>
      </c>
      <c r="B29" s="9" t="s">
        <v>38</v>
      </c>
      <c r="C29" s="22">
        <v>6</v>
      </c>
      <c r="D29" s="22">
        <v>7</v>
      </c>
      <c r="E29" s="22">
        <v>4</v>
      </c>
      <c r="F29" s="12">
        <v>5</v>
      </c>
      <c r="G29" s="12">
        <v>4</v>
      </c>
      <c r="H29" s="11">
        <v>4</v>
      </c>
      <c r="I29" s="13">
        <v>6</v>
      </c>
      <c r="J29" s="13">
        <v>3</v>
      </c>
      <c r="K29" s="13">
        <v>5</v>
      </c>
      <c r="L29" s="14">
        <v>5</v>
      </c>
      <c r="M29" s="14">
        <v>4</v>
      </c>
      <c r="N29" s="14">
        <v>3</v>
      </c>
      <c r="O29" s="22">
        <v>6</v>
      </c>
      <c r="P29" s="12">
        <v>4</v>
      </c>
      <c r="Q29" s="11">
        <v>4</v>
      </c>
      <c r="R29" s="17">
        <v>2</v>
      </c>
      <c r="S29" s="18"/>
      <c r="T29" s="17">
        <v>5</v>
      </c>
      <c r="U29" s="19">
        <f t="shared" si="4"/>
        <v>30</v>
      </c>
      <c r="V29" s="19">
        <f t="shared" si="12"/>
        <v>22</v>
      </c>
      <c r="W29" s="19">
        <f t="shared" si="13"/>
        <v>28</v>
      </c>
      <c r="X29" s="7">
        <f t="shared" si="1"/>
        <v>71.428571428571431</v>
      </c>
      <c r="Y29" s="7">
        <f t="shared" si="2"/>
        <v>78.571428571428569</v>
      </c>
      <c r="Z29" s="7">
        <f t="shared" si="3"/>
        <v>80</v>
      </c>
    </row>
    <row r="30" spans="1:26" ht="14.25" customHeight="1">
      <c r="A30" s="8">
        <v>23</v>
      </c>
      <c r="B30" s="9" t="s">
        <v>39</v>
      </c>
      <c r="C30" s="10">
        <v>7</v>
      </c>
      <c r="D30" s="22">
        <v>7</v>
      </c>
      <c r="E30" s="22">
        <v>4</v>
      </c>
      <c r="F30" s="11">
        <v>8</v>
      </c>
      <c r="G30" s="12">
        <v>5</v>
      </c>
      <c r="H30" s="11">
        <v>4</v>
      </c>
      <c r="I30" s="13">
        <v>6</v>
      </c>
      <c r="J30" s="13">
        <v>4</v>
      </c>
      <c r="K30" s="13">
        <v>6</v>
      </c>
      <c r="L30" s="14">
        <v>7</v>
      </c>
      <c r="M30" s="14">
        <v>6</v>
      </c>
      <c r="N30" s="14">
        <v>4</v>
      </c>
      <c r="O30" s="10">
        <v>7</v>
      </c>
      <c r="P30" s="12">
        <v>5</v>
      </c>
      <c r="Q30" s="11">
        <v>4</v>
      </c>
      <c r="R30" s="17">
        <v>4</v>
      </c>
      <c r="S30" s="18"/>
      <c r="T30" s="17">
        <v>8</v>
      </c>
      <c r="U30" s="19">
        <f t="shared" si="4"/>
        <v>40</v>
      </c>
      <c r="V30" s="19">
        <f t="shared" si="12"/>
        <v>27</v>
      </c>
      <c r="W30" s="19">
        <f t="shared" si="13"/>
        <v>30</v>
      </c>
      <c r="X30" s="7">
        <f t="shared" si="1"/>
        <v>95.238095238095241</v>
      </c>
      <c r="Y30" s="7">
        <f t="shared" si="2"/>
        <v>96.428571428571431</v>
      </c>
      <c r="Z30" s="7">
        <f t="shared" si="3"/>
        <v>85.714285714285708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7</v>
      </c>
      <c r="E31" s="10">
        <v>4</v>
      </c>
      <c r="F31" s="11">
        <v>8</v>
      </c>
      <c r="G31" s="11">
        <v>5</v>
      </c>
      <c r="H31" s="11">
        <v>4</v>
      </c>
      <c r="I31" s="13">
        <v>7</v>
      </c>
      <c r="J31" s="13">
        <v>4</v>
      </c>
      <c r="K31" s="13">
        <v>7</v>
      </c>
      <c r="L31" s="14">
        <v>7</v>
      </c>
      <c r="M31" s="14">
        <v>6</v>
      </c>
      <c r="N31" s="14">
        <v>4</v>
      </c>
      <c r="O31" s="10">
        <v>7</v>
      </c>
      <c r="P31" s="11">
        <v>5</v>
      </c>
      <c r="Q31" s="11">
        <v>4</v>
      </c>
      <c r="R31" s="17">
        <v>4</v>
      </c>
      <c r="S31" s="18"/>
      <c r="T31" s="17">
        <v>8</v>
      </c>
      <c r="U31" s="19">
        <f t="shared" si="4"/>
        <v>40</v>
      </c>
      <c r="V31" s="19">
        <f t="shared" si="12"/>
        <v>27</v>
      </c>
      <c r="W31" s="19">
        <f t="shared" si="13"/>
        <v>31</v>
      </c>
      <c r="X31" s="7">
        <f t="shared" si="1"/>
        <v>95.238095238095241</v>
      </c>
      <c r="Y31" s="7">
        <f t="shared" si="2"/>
        <v>96.428571428571431</v>
      </c>
      <c r="Z31" s="7">
        <f t="shared" si="3"/>
        <v>88.571428571428569</v>
      </c>
    </row>
    <row r="32" spans="1:26" ht="14.25" customHeight="1">
      <c r="A32" s="8">
        <v>25</v>
      </c>
      <c r="B32" s="9" t="s">
        <v>41</v>
      </c>
      <c r="C32" s="22">
        <v>7</v>
      </c>
      <c r="D32" s="22">
        <v>7</v>
      </c>
      <c r="E32" s="22">
        <v>4</v>
      </c>
      <c r="F32" s="12">
        <v>7</v>
      </c>
      <c r="G32" s="11">
        <v>5</v>
      </c>
      <c r="H32" s="12">
        <v>6</v>
      </c>
      <c r="I32" s="13">
        <v>7</v>
      </c>
      <c r="J32" s="13">
        <v>4</v>
      </c>
      <c r="K32" s="13">
        <v>7</v>
      </c>
      <c r="L32" s="14">
        <v>6</v>
      </c>
      <c r="M32" s="14">
        <v>6</v>
      </c>
      <c r="N32" s="14">
        <v>4</v>
      </c>
      <c r="O32" s="22">
        <v>7</v>
      </c>
      <c r="P32" s="11">
        <v>5</v>
      </c>
      <c r="Q32" s="12">
        <v>6</v>
      </c>
      <c r="R32" s="17">
        <v>4</v>
      </c>
      <c r="S32" s="18"/>
      <c r="T32" s="17">
        <v>8</v>
      </c>
      <c r="U32" s="19">
        <f t="shared" si="4"/>
        <v>38</v>
      </c>
      <c r="V32" s="19">
        <f t="shared" si="12"/>
        <v>27</v>
      </c>
      <c r="W32" s="19">
        <f t="shared" si="13"/>
        <v>35</v>
      </c>
      <c r="X32" s="7">
        <f t="shared" si="1"/>
        <v>90.476190476190482</v>
      </c>
      <c r="Y32" s="7">
        <f t="shared" si="2"/>
        <v>96.428571428571431</v>
      </c>
      <c r="Z32" s="7">
        <f t="shared" si="3"/>
        <v>100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7</v>
      </c>
      <c r="E33" s="22">
        <v>4</v>
      </c>
      <c r="F33" s="12">
        <v>7</v>
      </c>
      <c r="G33" s="12">
        <v>5</v>
      </c>
      <c r="H33" s="12">
        <v>3</v>
      </c>
      <c r="I33" s="13">
        <v>7</v>
      </c>
      <c r="J33" s="13">
        <v>4</v>
      </c>
      <c r="K33" s="13">
        <v>7</v>
      </c>
      <c r="L33" s="14">
        <v>7</v>
      </c>
      <c r="M33" s="14">
        <v>6</v>
      </c>
      <c r="N33" s="14">
        <v>4</v>
      </c>
      <c r="O33" s="22">
        <v>7</v>
      </c>
      <c r="P33" s="12">
        <v>5</v>
      </c>
      <c r="Q33" s="12">
        <v>3</v>
      </c>
      <c r="R33" s="17">
        <v>5</v>
      </c>
      <c r="S33" s="18"/>
      <c r="T33" s="17">
        <v>8</v>
      </c>
      <c r="U33" s="19">
        <f t="shared" si="4"/>
        <v>39</v>
      </c>
      <c r="V33" s="19">
        <f t="shared" si="12"/>
        <v>27</v>
      </c>
      <c r="W33" s="19">
        <f t="shared" si="13"/>
        <v>29</v>
      </c>
      <c r="X33" s="7">
        <f t="shared" si="1"/>
        <v>92.857142857142861</v>
      </c>
      <c r="Y33" s="7">
        <f t="shared" si="2"/>
        <v>96.428571428571431</v>
      </c>
      <c r="Z33" s="7">
        <f t="shared" si="3"/>
        <v>82.857142857142861</v>
      </c>
    </row>
    <row r="34" spans="1:26" ht="14.25" customHeight="1">
      <c r="A34" s="8">
        <v>27</v>
      </c>
      <c r="B34" s="9" t="s">
        <v>43</v>
      </c>
      <c r="C34" s="10">
        <v>6</v>
      </c>
      <c r="D34" s="22">
        <v>7</v>
      </c>
      <c r="E34" s="22">
        <v>4</v>
      </c>
      <c r="F34" s="11">
        <v>8</v>
      </c>
      <c r="G34" s="12">
        <v>4</v>
      </c>
      <c r="H34" s="11">
        <v>4</v>
      </c>
      <c r="I34" s="13">
        <v>6</v>
      </c>
      <c r="J34" s="13">
        <v>4</v>
      </c>
      <c r="K34" s="13">
        <v>6</v>
      </c>
      <c r="L34" s="14">
        <v>7</v>
      </c>
      <c r="M34" s="14">
        <v>6</v>
      </c>
      <c r="N34" s="14">
        <v>4</v>
      </c>
      <c r="O34" s="10">
        <v>6</v>
      </c>
      <c r="P34" s="12">
        <v>4</v>
      </c>
      <c r="Q34" s="11">
        <v>4</v>
      </c>
      <c r="R34" s="17">
        <v>3</v>
      </c>
      <c r="S34" s="18"/>
      <c r="T34" s="17">
        <v>8</v>
      </c>
      <c r="U34" s="19">
        <f t="shared" si="4"/>
        <v>37</v>
      </c>
      <c r="V34" s="19">
        <f t="shared" si="12"/>
        <v>25</v>
      </c>
      <c r="W34" s="19">
        <f t="shared" si="13"/>
        <v>30</v>
      </c>
      <c r="X34" s="7">
        <f t="shared" si="1"/>
        <v>88.095238095238102</v>
      </c>
      <c r="Y34" s="7">
        <f t="shared" si="2"/>
        <v>89.285714285714292</v>
      </c>
      <c r="Z34" s="7">
        <f t="shared" si="3"/>
        <v>85.714285714285708</v>
      </c>
    </row>
    <row r="35" spans="1:26" ht="14.25" customHeight="1">
      <c r="A35" s="8">
        <v>28</v>
      </c>
      <c r="B35" s="9" t="s">
        <v>44</v>
      </c>
      <c r="C35" s="10">
        <v>7</v>
      </c>
      <c r="D35" s="22">
        <v>7</v>
      </c>
      <c r="E35" s="22">
        <v>4</v>
      </c>
      <c r="F35" s="11">
        <v>7</v>
      </c>
      <c r="G35" s="11">
        <v>5</v>
      </c>
      <c r="H35" s="11">
        <v>6</v>
      </c>
      <c r="I35" s="13">
        <v>7</v>
      </c>
      <c r="J35" s="13">
        <v>4</v>
      </c>
      <c r="K35" s="13">
        <v>7</v>
      </c>
      <c r="L35" s="14">
        <v>7</v>
      </c>
      <c r="M35" s="14">
        <v>6</v>
      </c>
      <c r="N35" s="14">
        <v>4</v>
      </c>
      <c r="O35" s="10">
        <v>7</v>
      </c>
      <c r="P35" s="11">
        <v>5</v>
      </c>
      <c r="Q35" s="11">
        <v>6</v>
      </c>
      <c r="R35" s="17">
        <v>3</v>
      </c>
      <c r="S35" s="18"/>
      <c r="T35" s="17">
        <v>8</v>
      </c>
      <c r="U35" s="19">
        <f t="shared" si="4"/>
        <v>38</v>
      </c>
      <c r="V35" s="19">
        <f t="shared" si="12"/>
        <v>27</v>
      </c>
      <c r="W35" s="19">
        <f t="shared" si="13"/>
        <v>33</v>
      </c>
      <c r="X35" s="7">
        <f t="shared" si="1"/>
        <v>90.476190476190482</v>
      </c>
      <c r="Y35" s="7">
        <f t="shared" si="2"/>
        <v>96.428571428571431</v>
      </c>
      <c r="Z35" s="7">
        <f t="shared" si="3"/>
        <v>94.285714285714292</v>
      </c>
    </row>
    <row r="36" spans="1:26" ht="14.25" customHeight="1">
      <c r="A36" s="8">
        <v>29</v>
      </c>
      <c r="B36" s="9" t="s">
        <v>45</v>
      </c>
      <c r="C36" s="10">
        <v>7</v>
      </c>
      <c r="D36" s="10">
        <v>6</v>
      </c>
      <c r="E36" s="10">
        <v>4</v>
      </c>
      <c r="F36" s="11">
        <v>7</v>
      </c>
      <c r="G36" s="11">
        <v>5</v>
      </c>
      <c r="H36" s="11">
        <v>5</v>
      </c>
      <c r="I36" s="13">
        <v>7</v>
      </c>
      <c r="J36" s="13">
        <v>4</v>
      </c>
      <c r="K36" s="13">
        <v>7</v>
      </c>
      <c r="L36" s="14">
        <v>6</v>
      </c>
      <c r="M36" s="14">
        <v>6</v>
      </c>
      <c r="N36" s="14">
        <v>3</v>
      </c>
      <c r="O36" s="10">
        <v>7</v>
      </c>
      <c r="P36" s="11">
        <v>5</v>
      </c>
      <c r="Q36" s="11">
        <v>5</v>
      </c>
      <c r="R36" s="17">
        <v>5</v>
      </c>
      <c r="S36" s="18"/>
      <c r="T36" s="17">
        <v>6</v>
      </c>
      <c r="U36" s="19">
        <f t="shared" si="4"/>
        <v>39</v>
      </c>
      <c r="V36" s="19">
        <f t="shared" si="12"/>
        <v>26</v>
      </c>
      <c r="W36" s="19">
        <f t="shared" si="13"/>
        <v>32</v>
      </c>
      <c r="X36" s="7">
        <f t="shared" si="1"/>
        <v>92.857142857142861</v>
      </c>
      <c r="Y36" s="7">
        <f t="shared" si="2"/>
        <v>92.857142857142861</v>
      </c>
      <c r="Z36" s="7">
        <f t="shared" si="3"/>
        <v>91.428571428571431</v>
      </c>
    </row>
    <row r="37" spans="1:26" ht="14.25" customHeight="1">
      <c r="A37" s="8">
        <v>30</v>
      </c>
      <c r="B37" s="9" t="s">
        <v>46</v>
      </c>
      <c r="C37" s="22">
        <v>7</v>
      </c>
      <c r="D37" s="22">
        <v>7</v>
      </c>
      <c r="E37" s="22">
        <v>4</v>
      </c>
      <c r="F37" s="12">
        <v>6</v>
      </c>
      <c r="G37" s="11">
        <v>5</v>
      </c>
      <c r="H37" s="12">
        <v>5</v>
      </c>
      <c r="I37" s="13">
        <v>7</v>
      </c>
      <c r="J37" s="29">
        <v>3</v>
      </c>
      <c r="K37" s="13">
        <v>5</v>
      </c>
      <c r="L37" s="14">
        <v>6</v>
      </c>
      <c r="M37" s="14">
        <v>4</v>
      </c>
      <c r="N37" s="14">
        <v>4</v>
      </c>
      <c r="O37" s="22">
        <v>7</v>
      </c>
      <c r="P37" s="11">
        <v>5</v>
      </c>
      <c r="Q37" s="12">
        <v>5</v>
      </c>
      <c r="R37" s="17">
        <v>4</v>
      </c>
      <c r="S37" s="18"/>
      <c r="T37" s="17">
        <v>8</v>
      </c>
      <c r="U37" s="19">
        <f t="shared" si="4"/>
        <v>36</v>
      </c>
      <c r="V37" s="19">
        <f t="shared" si="12"/>
        <v>24</v>
      </c>
      <c r="W37" s="19">
        <f t="shared" si="13"/>
        <v>30</v>
      </c>
      <c r="X37" s="7">
        <f t="shared" si="1"/>
        <v>85.714285714285708</v>
      </c>
      <c r="Y37" s="7">
        <f t="shared" si="2"/>
        <v>85.714285714285708</v>
      </c>
      <c r="Z37" s="7">
        <f t="shared" si="3"/>
        <v>85.714285714285708</v>
      </c>
    </row>
    <row r="38" spans="1:26" ht="14.25" customHeight="1">
      <c r="A38" s="8">
        <v>31</v>
      </c>
      <c r="B38" s="9" t="s">
        <v>47</v>
      </c>
      <c r="C38" s="22">
        <v>6</v>
      </c>
      <c r="D38" s="22">
        <v>7</v>
      </c>
      <c r="E38" s="22">
        <v>4</v>
      </c>
      <c r="F38" s="12">
        <v>8</v>
      </c>
      <c r="G38" s="12">
        <v>4</v>
      </c>
      <c r="H38" s="12">
        <v>5</v>
      </c>
      <c r="I38" s="13">
        <v>6</v>
      </c>
      <c r="J38" s="13">
        <v>4</v>
      </c>
      <c r="K38" s="13">
        <v>7</v>
      </c>
      <c r="L38" s="14">
        <v>7</v>
      </c>
      <c r="M38" s="14">
        <v>6</v>
      </c>
      <c r="N38" s="14">
        <v>3</v>
      </c>
      <c r="O38" s="22">
        <v>6</v>
      </c>
      <c r="P38" s="12">
        <v>4</v>
      </c>
      <c r="Q38" s="12">
        <v>5</v>
      </c>
      <c r="R38" s="17">
        <v>4</v>
      </c>
      <c r="S38" s="18"/>
      <c r="T38" s="17">
        <v>7</v>
      </c>
      <c r="U38" s="19">
        <f t="shared" si="4"/>
        <v>38</v>
      </c>
      <c r="V38" s="19">
        <f t="shared" si="12"/>
        <v>25</v>
      </c>
      <c r="W38" s="19">
        <f t="shared" si="13"/>
        <v>32</v>
      </c>
      <c r="X38" s="7">
        <f t="shared" si="1"/>
        <v>90.476190476190482</v>
      </c>
      <c r="Y38" s="7">
        <f t="shared" si="2"/>
        <v>89.285714285714292</v>
      </c>
      <c r="Z38" s="7">
        <f t="shared" si="3"/>
        <v>91.428571428571431</v>
      </c>
    </row>
    <row r="39" spans="1:26" ht="14.25" customHeight="1">
      <c r="A39" s="8">
        <v>32</v>
      </c>
      <c r="B39" s="9" t="s">
        <v>48</v>
      </c>
      <c r="C39" s="10">
        <v>7</v>
      </c>
      <c r="D39" s="10">
        <v>7</v>
      </c>
      <c r="E39" s="10">
        <v>4</v>
      </c>
      <c r="F39" s="11">
        <v>8</v>
      </c>
      <c r="G39" s="11">
        <v>5</v>
      </c>
      <c r="H39" s="11">
        <v>5</v>
      </c>
      <c r="I39" s="13">
        <v>7</v>
      </c>
      <c r="J39" s="13">
        <v>4</v>
      </c>
      <c r="K39" s="13">
        <v>7</v>
      </c>
      <c r="L39" s="14">
        <v>7</v>
      </c>
      <c r="M39" s="14">
        <v>6</v>
      </c>
      <c r="N39" s="14">
        <v>4</v>
      </c>
      <c r="O39" s="10">
        <v>7</v>
      </c>
      <c r="P39" s="11">
        <v>5</v>
      </c>
      <c r="Q39" s="11">
        <v>5</v>
      </c>
      <c r="R39" s="17">
        <v>4</v>
      </c>
      <c r="S39" s="18"/>
      <c r="T39" s="17">
        <v>8</v>
      </c>
      <c r="U39" s="19">
        <f t="shared" si="4"/>
        <v>40</v>
      </c>
      <c r="V39" s="19">
        <f t="shared" si="12"/>
        <v>27</v>
      </c>
      <c r="W39" s="19">
        <f t="shared" si="13"/>
        <v>31</v>
      </c>
      <c r="X39" s="7">
        <f t="shared" si="1"/>
        <v>95.238095238095241</v>
      </c>
      <c r="Y39" s="7">
        <f t="shared" si="2"/>
        <v>96.428571428571431</v>
      </c>
      <c r="Z39" s="7">
        <f t="shared" si="3"/>
        <v>88.571428571428569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7</v>
      </c>
      <c r="E40" s="22">
        <v>4</v>
      </c>
      <c r="F40" s="12">
        <v>6</v>
      </c>
      <c r="G40" s="12">
        <v>5</v>
      </c>
      <c r="H40" s="12">
        <v>5</v>
      </c>
      <c r="I40" s="13">
        <v>7</v>
      </c>
      <c r="J40" s="13">
        <v>3</v>
      </c>
      <c r="K40" s="13">
        <v>7</v>
      </c>
      <c r="L40" s="14">
        <v>5</v>
      </c>
      <c r="M40" s="14">
        <v>6</v>
      </c>
      <c r="N40" s="14">
        <v>3</v>
      </c>
      <c r="O40" s="22">
        <v>7</v>
      </c>
      <c r="P40" s="12">
        <v>5</v>
      </c>
      <c r="Q40" s="12">
        <v>5</v>
      </c>
      <c r="R40" s="17">
        <v>3</v>
      </c>
      <c r="S40" s="18"/>
      <c r="T40" s="17">
        <v>6</v>
      </c>
      <c r="U40" s="19">
        <f t="shared" si="4"/>
        <v>35</v>
      </c>
      <c r="V40" s="19">
        <f t="shared" si="12"/>
        <v>26</v>
      </c>
      <c r="W40" s="19">
        <f t="shared" si="13"/>
        <v>32</v>
      </c>
      <c r="X40" s="7">
        <f t="shared" si="1"/>
        <v>83.333333333333329</v>
      </c>
      <c r="Y40" s="7">
        <f t="shared" si="2"/>
        <v>92.857142857142861</v>
      </c>
      <c r="Z40" s="7">
        <f t="shared" si="3"/>
        <v>91.428571428571431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7</v>
      </c>
      <c r="E41" s="22">
        <v>4</v>
      </c>
      <c r="F41" s="12">
        <v>8</v>
      </c>
      <c r="G41" s="12">
        <v>5</v>
      </c>
      <c r="H41" s="11">
        <v>4</v>
      </c>
      <c r="I41" s="13">
        <v>7</v>
      </c>
      <c r="J41" s="13">
        <v>4</v>
      </c>
      <c r="K41" s="13">
        <v>7</v>
      </c>
      <c r="L41" s="14">
        <v>7</v>
      </c>
      <c r="M41" s="14">
        <v>6</v>
      </c>
      <c r="N41" s="14">
        <v>4</v>
      </c>
      <c r="O41" s="22">
        <v>7</v>
      </c>
      <c r="P41" s="12">
        <v>5</v>
      </c>
      <c r="Q41" s="11">
        <v>4</v>
      </c>
      <c r="R41" s="17">
        <v>4</v>
      </c>
      <c r="S41" s="18"/>
      <c r="T41" s="17">
        <v>8</v>
      </c>
      <c r="U41" s="19" t="e">
        <f>(C41+F41+#REF!+L41+O41+R41)</f>
        <v>#REF!</v>
      </c>
      <c r="V41" s="19">
        <f t="shared" si="12"/>
        <v>27</v>
      </c>
      <c r="W41" s="19">
        <f t="shared" si="13"/>
        <v>31</v>
      </c>
      <c r="X41" s="7" t="e">
        <f t="shared" si="1"/>
        <v>#REF!</v>
      </c>
      <c r="Y41" s="7">
        <f t="shared" si="2"/>
        <v>96.428571428571431</v>
      </c>
      <c r="Z41" s="7">
        <f t="shared" si="3"/>
        <v>88.571428571428569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8</v>
      </c>
      <c r="E42" s="10">
        <v>4</v>
      </c>
      <c r="F42" s="11">
        <v>7</v>
      </c>
      <c r="G42" s="11">
        <v>5</v>
      </c>
      <c r="H42" s="11">
        <v>5</v>
      </c>
      <c r="I42" s="13">
        <v>7</v>
      </c>
      <c r="J42" s="13">
        <v>4</v>
      </c>
      <c r="K42" s="13">
        <v>6</v>
      </c>
      <c r="L42" s="14">
        <v>7</v>
      </c>
      <c r="M42" s="14">
        <v>4</v>
      </c>
      <c r="N42" s="14">
        <v>4</v>
      </c>
      <c r="O42" s="10">
        <v>7</v>
      </c>
      <c r="P42" s="11">
        <v>5</v>
      </c>
      <c r="Q42" s="11">
        <v>5</v>
      </c>
      <c r="R42" s="17">
        <v>5</v>
      </c>
      <c r="S42" s="18"/>
      <c r="T42" s="17">
        <v>8</v>
      </c>
      <c r="U42" s="19">
        <f t="shared" ref="U42:V42" si="14">(C42+F42+I42+L42+O42+R42)</f>
        <v>40</v>
      </c>
      <c r="V42" s="19">
        <f t="shared" si="14"/>
        <v>26</v>
      </c>
      <c r="W42" s="19">
        <f t="shared" si="13"/>
        <v>32</v>
      </c>
      <c r="X42" s="7">
        <f t="shared" si="1"/>
        <v>95.238095238095241</v>
      </c>
      <c r="Y42" s="7">
        <f t="shared" si="2"/>
        <v>92.857142857142861</v>
      </c>
      <c r="Z42" s="7">
        <f t="shared" si="3"/>
        <v>91.428571428571431</v>
      </c>
    </row>
    <row r="43" spans="1:26" ht="14.25" customHeight="1">
      <c r="A43" s="8">
        <v>36</v>
      </c>
      <c r="B43" s="9" t="s">
        <v>52</v>
      </c>
      <c r="C43" s="10">
        <v>6</v>
      </c>
      <c r="D43" s="10">
        <v>8</v>
      </c>
      <c r="E43" s="10">
        <v>4</v>
      </c>
      <c r="F43" s="11">
        <v>8</v>
      </c>
      <c r="G43" s="11">
        <v>5</v>
      </c>
      <c r="H43" s="11">
        <v>6</v>
      </c>
      <c r="I43" s="13">
        <v>7</v>
      </c>
      <c r="J43" s="13">
        <v>4</v>
      </c>
      <c r="K43" s="13">
        <v>7</v>
      </c>
      <c r="L43" s="14">
        <v>7</v>
      </c>
      <c r="M43" s="14">
        <v>6</v>
      </c>
      <c r="N43" s="14">
        <v>4</v>
      </c>
      <c r="O43" s="10">
        <v>6</v>
      </c>
      <c r="P43" s="11">
        <v>5</v>
      </c>
      <c r="Q43" s="11">
        <v>6</v>
      </c>
      <c r="R43" s="17">
        <v>5</v>
      </c>
      <c r="S43" s="18"/>
      <c r="T43" s="17">
        <v>8</v>
      </c>
      <c r="U43" s="19">
        <f t="shared" ref="U43:V43" si="15">(C43+F43+I43+L43+O43+R43)</f>
        <v>39</v>
      </c>
      <c r="V43" s="19">
        <f t="shared" si="15"/>
        <v>28</v>
      </c>
      <c r="W43" s="19">
        <f t="shared" si="13"/>
        <v>35</v>
      </c>
      <c r="X43" s="7">
        <f t="shared" si="1"/>
        <v>92.857142857142861</v>
      </c>
      <c r="Y43" s="7">
        <f t="shared" si="2"/>
        <v>100</v>
      </c>
      <c r="Z43" s="7">
        <f t="shared" si="3"/>
        <v>100</v>
      </c>
    </row>
    <row r="44" spans="1:26" ht="14.25" customHeight="1">
      <c r="A44" s="8">
        <v>37</v>
      </c>
      <c r="B44" s="9" t="s">
        <v>53</v>
      </c>
      <c r="C44" s="30">
        <v>7</v>
      </c>
      <c r="D44" s="30">
        <v>8</v>
      </c>
      <c r="E44" s="30">
        <v>4</v>
      </c>
      <c r="F44" s="31">
        <v>8</v>
      </c>
      <c r="G44" s="31">
        <v>5</v>
      </c>
      <c r="H44" s="32">
        <v>4</v>
      </c>
      <c r="I44" s="13">
        <v>7</v>
      </c>
      <c r="J44" s="13">
        <v>4</v>
      </c>
      <c r="K44" s="13">
        <v>7</v>
      </c>
      <c r="L44" s="34">
        <v>7</v>
      </c>
      <c r="M44" s="34">
        <v>6</v>
      </c>
      <c r="N44" s="34">
        <v>4</v>
      </c>
      <c r="O44" s="30">
        <v>7</v>
      </c>
      <c r="P44" s="31">
        <v>5</v>
      </c>
      <c r="Q44" s="32">
        <v>4</v>
      </c>
      <c r="R44" s="37">
        <v>4</v>
      </c>
      <c r="S44" s="18"/>
      <c r="T44" s="17">
        <v>8</v>
      </c>
      <c r="U44" s="19">
        <f t="shared" ref="U44:V44" si="16">(C44+F44+I44+L44+O44+R44)</f>
        <v>40</v>
      </c>
      <c r="V44" s="19">
        <f t="shared" si="16"/>
        <v>28</v>
      </c>
      <c r="W44" s="19">
        <f t="shared" si="13"/>
        <v>30</v>
      </c>
      <c r="X44" s="7">
        <f t="shared" si="1"/>
        <v>95.238095238095241</v>
      </c>
      <c r="Y44" s="7">
        <f t="shared" si="2"/>
        <v>100</v>
      </c>
      <c r="Z44" s="7">
        <f t="shared" si="3"/>
        <v>85.714285714285708</v>
      </c>
    </row>
    <row r="45" spans="1:26" ht="14.25" customHeight="1">
      <c r="A45" s="8">
        <v>38</v>
      </c>
      <c r="B45" s="9" t="s">
        <v>54</v>
      </c>
      <c r="C45" s="10">
        <v>7</v>
      </c>
      <c r="D45" s="10">
        <v>8</v>
      </c>
      <c r="E45" s="10">
        <v>4</v>
      </c>
      <c r="F45" s="11">
        <v>8</v>
      </c>
      <c r="G45" s="11">
        <v>5</v>
      </c>
      <c r="H45" s="11">
        <v>4</v>
      </c>
      <c r="I45" s="13">
        <v>7</v>
      </c>
      <c r="J45" s="13">
        <v>4</v>
      </c>
      <c r="K45" s="13">
        <v>7</v>
      </c>
      <c r="L45" s="14">
        <v>7</v>
      </c>
      <c r="M45" s="14">
        <v>6</v>
      </c>
      <c r="N45" s="14">
        <v>3</v>
      </c>
      <c r="O45" s="10">
        <v>7</v>
      </c>
      <c r="P45" s="11">
        <v>5</v>
      </c>
      <c r="Q45" s="11">
        <v>4</v>
      </c>
      <c r="R45" s="17">
        <v>4</v>
      </c>
      <c r="S45" s="18"/>
      <c r="T45" s="37">
        <v>7</v>
      </c>
      <c r="U45" s="19">
        <f t="shared" ref="U45:V45" si="17">(C45+F45+I45+L45+O45+R45)</f>
        <v>40</v>
      </c>
      <c r="V45" s="19">
        <f t="shared" si="17"/>
        <v>28</v>
      </c>
      <c r="W45" s="19">
        <f t="shared" si="13"/>
        <v>29</v>
      </c>
      <c r="X45" s="7">
        <f t="shared" si="1"/>
        <v>95.238095238095241</v>
      </c>
      <c r="Y45" s="7">
        <f t="shared" si="2"/>
        <v>100</v>
      </c>
      <c r="Z45" s="7">
        <f t="shared" si="3"/>
        <v>82.857142857142861</v>
      </c>
    </row>
    <row r="46" spans="1:26" ht="14.25" customHeight="1">
      <c r="A46" s="8">
        <v>39</v>
      </c>
      <c r="B46" s="9" t="s">
        <v>55</v>
      </c>
      <c r="C46" s="10">
        <v>7</v>
      </c>
      <c r="D46" s="10">
        <v>8</v>
      </c>
      <c r="E46" s="10">
        <v>3</v>
      </c>
      <c r="F46" s="11">
        <v>7</v>
      </c>
      <c r="G46" s="11">
        <v>5</v>
      </c>
      <c r="H46" s="11">
        <v>4</v>
      </c>
      <c r="I46" s="13">
        <v>7</v>
      </c>
      <c r="J46" s="13">
        <v>3</v>
      </c>
      <c r="K46" s="13">
        <v>7</v>
      </c>
      <c r="L46" s="14">
        <v>7</v>
      </c>
      <c r="M46" s="14">
        <v>6</v>
      </c>
      <c r="N46" s="14">
        <v>3</v>
      </c>
      <c r="O46" s="10">
        <v>7</v>
      </c>
      <c r="P46" s="11">
        <v>5</v>
      </c>
      <c r="Q46" s="11">
        <v>4</v>
      </c>
      <c r="R46" s="17">
        <v>3</v>
      </c>
      <c r="S46" s="18"/>
      <c r="T46" s="17">
        <v>7</v>
      </c>
      <c r="U46" s="19">
        <f t="shared" ref="U46:V46" si="18">(C46+F46+I46+L46+O46+R46)</f>
        <v>38</v>
      </c>
      <c r="V46" s="19">
        <f t="shared" si="18"/>
        <v>27</v>
      </c>
      <c r="W46" s="19">
        <f t="shared" si="13"/>
        <v>29</v>
      </c>
      <c r="X46" s="7">
        <f t="shared" si="1"/>
        <v>90.476190476190482</v>
      </c>
      <c r="Y46" s="7">
        <f t="shared" si="2"/>
        <v>96.428571428571431</v>
      </c>
      <c r="Z46" s="7">
        <f t="shared" si="3"/>
        <v>82.857142857142861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8</v>
      </c>
      <c r="E47" s="38">
        <v>4</v>
      </c>
      <c r="F47" s="39">
        <v>8</v>
      </c>
      <c r="G47" s="39">
        <v>5</v>
      </c>
      <c r="H47" s="39">
        <v>4</v>
      </c>
      <c r="I47" s="13">
        <v>7</v>
      </c>
      <c r="J47" s="40">
        <v>4</v>
      </c>
      <c r="K47" s="13">
        <v>7</v>
      </c>
      <c r="L47" s="14">
        <v>6</v>
      </c>
      <c r="M47" s="14">
        <v>6</v>
      </c>
      <c r="N47" s="14">
        <v>4</v>
      </c>
      <c r="O47" s="38">
        <v>7</v>
      </c>
      <c r="P47" s="39">
        <v>5</v>
      </c>
      <c r="Q47" s="39">
        <v>4</v>
      </c>
      <c r="R47" s="43">
        <v>3</v>
      </c>
      <c r="S47" s="18"/>
      <c r="T47" s="17">
        <v>8</v>
      </c>
      <c r="U47" s="19">
        <f t="shared" ref="U47:V47" si="19">(C47+F47+I47+L47+O47+R47)</f>
        <v>38</v>
      </c>
      <c r="V47" s="19">
        <f t="shared" si="19"/>
        <v>28</v>
      </c>
      <c r="W47" s="19">
        <f t="shared" si="13"/>
        <v>31</v>
      </c>
      <c r="X47" s="7">
        <f t="shared" si="1"/>
        <v>90.476190476190482</v>
      </c>
      <c r="Y47" s="7">
        <f t="shared" si="2"/>
        <v>100</v>
      </c>
      <c r="Z47" s="7">
        <f t="shared" si="3"/>
        <v>88.571428571428569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9</v>
      </c>
      <c r="G48" s="52">
        <v>6</v>
      </c>
      <c r="H48" s="52">
        <v>6</v>
      </c>
      <c r="I48" s="52">
        <v>7</v>
      </c>
      <c r="J48" s="52">
        <v>4</v>
      </c>
      <c r="K48" s="57">
        <v>7</v>
      </c>
      <c r="L48" s="57">
        <v>7</v>
      </c>
      <c r="M48" s="57">
        <v>8</v>
      </c>
      <c r="N48" s="57">
        <v>4</v>
      </c>
      <c r="O48" s="56"/>
      <c r="P48" s="52"/>
      <c r="Q48" s="52"/>
      <c r="R48" s="52">
        <v>5</v>
      </c>
      <c r="S48" s="57">
        <v>0</v>
      </c>
      <c r="T48" s="43">
        <v>8</v>
      </c>
      <c r="U48" s="6"/>
      <c r="V48" s="6"/>
      <c r="W48" s="6"/>
      <c r="X48" s="7">
        <f t="shared" si="1"/>
        <v>0</v>
      </c>
      <c r="Y48" s="7">
        <f t="shared" si="2"/>
        <v>0</v>
      </c>
      <c r="Z48" s="7">
        <f t="shared" si="3"/>
        <v>0</v>
      </c>
    </row>
    <row r="49" spans="1:26" ht="14.25" customHeight="1">
      <c r="A49" s="8">
        <v>41</v>
      </c>
      <c r="B49" s="9" t="s">
        <v>58</v>
      </c>
      <c r="C49" s="38">
        <v>7</v>
      </c>
      <c r="D49" s="38">
        <v>8</v>
      </c>
      <c r="E49" s="38">
        <v>4</v>
      </c>
      <c r="F49" s="39">
        <v>8</v>
      </c>
      <c r="G49" s="39">
        <v>6</v>
      </c>
      <c r="H49" s="39">
        <v>6</v>
      </c>
      <c r="I49" s="40">
        <v>6</v>
      </c>
      <c r="J49" s="40">
        <v>3</v>
      </c>
      <c r="K49" s="13">
        <v>7</v>
      </c>
      <c r="L49" s="14">
        <v>7</v>
      </c>
      <c r="M49" s="14">
        <v>6</v>
      </c>
      <c r="N49" s="14">
        <v>4</v>
      </c>
      <c r="O49" s="38">
        <v>7</v>
      </c>
      <c r="P49" s="39">
        <v>6</v>
      </c>
      <c r="Q49" s="39">
        <v>6</v>
      </c>
      <c r="R49" s="43">
        <v>4</v>
      </c>
      <c r="S49" s="18"/>
      <c r="T49" s="43">
        <v>8</v>
      </c>
      <c r="U49" s="19">
        <f t="shared" ref="U49:W49" si="20">(C49+F49+I49+L49+O49+R49)</f>
        <v>39</v>
      </c>
      <c r="V49" s="19">
        <f t="shared" si="20"/>
        <v>29</v>
      </c>
      <c r="W49" s="19">
        <f t="shared" si="20"/>
        <v>35</v>
      </c>
      <c r="X49" s="7">
        <f t="shared" si="1"/>
        <v>92.857142857142861</v>
      </c>
      <c r="Y49" s="7">
        <f t="shared" si="2"/>
        <v>103.57142857142857</v>
      </c>
      <c r="Z49" s="7">
        <f t="shared" si="3"/>
        <v>100</v>
      </c>
    </row>
    <row r="50" spans="1:26" ht="14.25" customHeight="1">
      <c r="A50" s="8">
        <v>42</v>
      </c>
      <c r="B50" s="9" t="s">
        <v>59</v>
      </c>
      <c r="C50" s="38">
        <v>7</v>
      </c>
      <c r="D50" s="38">
        <v>8</v>
      </c>
      <c r="E50" s="38">
        <v>4</v>
      </c>
      <c r="F50" s="39">
        <v>8</v>
      </c>
      <c r="G50" s="39">
        <v>5</v>
      </c>
      <c r="H50" s="39">
        <v>6</v>
      </c>
      <c r="I50" s="40">
        <v>7</v>
      </c>
      <c r="J50" s="40">
        <v>4</v>
      </c>
      <c r="K50" s="13">
        <v>7</v>
      </c>
      <c r="L50" s="14">
        <v>7</v>
      </c>
      <c r="M50" s="14">
        <v>6</v>
      </c>
      <c r="N50" s="14">
        <v>4</v>
      </c>
      <c r="O50" s="38">
        <v>7</v>
      </c>
      <c r="P50" s="39">
        <v>5</v>
      </c>
      <c r="Q50" s="39">
        <v>6</v>
      </c>
      <c r="R50" s="43">
        <v>5</v>
      </c>
      <c r="S50" s="18"/>
      <c r="T50" s="43">
        <v>8</v>
      </c>
      <c r="U50" s="19">
        <f t="shared" ref="U50:W50" si="21">(C50+F50+I50+L50+O50+R50)</f>
        <v>41</v>
      </c>
      <c r="V50" s="19">
        <f t="shared" si="21"/>
        <v>28</v>
      </c>
      <c r="W50" s="19">
        <f t="shared" si="21"/>
        <v>35</v>
      </c>
      <c r="X50" s="7">
        <f t="shared" si="1"/>
        <v>97.61904761904762</v>
      </c>
      <c r="Y50" s="7">
        <f t="shared" si="2"/>
        <v>100</v>
      </c>
      <c r="Z50" s="7">
        <f t="shared" si="3"/>
        <v>100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8</v>
      </c>
      <c r="E51" s="38">
        <v>4</v>
      </c>
      <c r="F51" s="39">
        <v>7</v>
      </c>
      <c r="G51" s="39">
        <v>4</v>
      </c>
      <c r="H51" s="39">
        <v>6</v>
      </c>
      <c r="I51" s="40">
        <v>6</v>
      </c>
      <c r="J51" s="40">
        <v>4</v>
      </c>
      <c r="K51" s="13">
        <v>6</v>
      </c>
      <c r="L51" s="14">
        <v>7</v>
      </c>
      <c r="M51" s="14">
        <v>6</v>
      </c>
      <c r="N51" s="14">
        <v>4</v>
      </c>
      <c r="O51" s="38">
        <v>6</v>
      </c>
      <c r="P51" s="39">
        <v>4</v>
      </c>
      <c r="Q51" s="39">
        <v>6</v>
      </c>
      <c r="R51" s="43">
        <v>5</v>
      </c>
      <c r="S51" s="18"/>
      <c r="T51" s="43">
        <v>7</v>
      </c>
      <c r="U51" s="19">
        <f t="shared" ref="U51:W51" si="22">(C51+F51+I51+L51+O51+R51)</f>
        <v>37</v>
      </c>
      <c r="V51" s="19">
        <f t="shared" si="22"/>
        <v>26</v>
      </c>
      <c r="W51" s="19">
        <f t="shared" si="22"/>
        <v>33</v>
      </c>
      <c r="X51" s="7">
        <f t="shared" si="1"/>
        <v>88.095238095238102</v>
      </c>
      <c r="Y51" s="7">
        <f t="shared" si="2"/>
        <v>92.857142857142861</v>
      </c>
      <c r="Z51" s="7">
        <f t="shared" si="3"/>
        <v>94.285714285714292</v>
      </c>
    </row>
    <row r="52" spans="1:26" ht="14.25" customHeight="1">
      <c r="A52" s="8">
        <v>44</v>
      </c>
      <c r="B52" s="9" t="s">
        <v>61</v>
      </c>
      <c r="C52" s="38">
        <v>6</v>
      </c>
      <c r="D52" s="38">
        <v>6</v>
      </c>
      <c r="E52" s="38">
        <v>3</v>
      </c>
      <c r="F52" s="39">
        <v>6</v>
      </c>
      <c r="G52" s="39">
        <v>5</v>
      </c>
      <c r="H52" s="39">
        <v>3</v>
      </c>
      <c r="I52" s="40">
        <v>5</v>
      </c>
      <c r="J52" s="40">
        <v>3</v>
      </c>
      <c r="K52" s="13">
        <v>5</v>
      </c>
      <c r="L52" s="14">
        <v>5</v>
      </c>
      <c r="M52" s="14">
        <v>4</v>
      </c>
      <c r="N52" s="14">
        <v>3</v>
      </c>
      <c r="O52" s="38">
        <v>6</v>
      </c>
      <c r="P52" s="39">
        <v>5</v>
      </c>
      <c r="Q52" s="39">
        <v>3</v>
      </c>
      <c r="R52" s="43">
        <v>3</v>
      </c>
      <c r="S52" s="18"/>
      <c r="T52" s="43">
        <v>6</v>
      </c>
      <c r="U52" s="19">
        <f t="shared" ref="U52:W52" si="23">(C52+F52+I52+L52+O52+R52)</f>
        <v>31</v>
      </c>
      <c r="V52" s="19">
        <f t="shared" si="23"/>
        <v>23</v>
      </c>
      <c r="W52" s="19">
        <f t="shared" si="23"/>
        <v>23</v>
      </c>
      <c r="X52" s="7">
        <f t="shared" si="1"/>
        <v>73.80952380952381</v>
      </c>
      <c r="Y52" s="7">
        <f t="shared" si="2"/>
        <v>82.142857142857139</v>
      </c>
      <c r="Z52" s="7">
        <f t="shared" si="3"/>
        <v>65.714285714285708</v>
      </c>
    </row>
    <row r="53" spans="1:26" ht="14.25" customHeight="1">
      <c r="A53" s="8">
        <v>45</v>
      </c>
      <c r="B53" s="9" t="s">
        <v>62</v>
      </c>
      <c r="C53" s="38">
        <v>5</v>
      </c>
      <c r="D53" s="38">
        <v>6</v>
      </c>
      <c r="E53" s="38">
        <v>3</v>
      </c>
      <c r="F53" s="39">
        <v>6</v>
      </c>
      <c r="G53" s="39">
        <v>3</v>
      </c>
      <c r="H53" s="39">
        <v>3</v>
      </c>
      <c r="I53" s="40">
        <v>3</v>
      </c>
      <c r="J53" s="40">
        <v>3</v>
      </c>
      <c r="K53" s="13">
        <v>4</v>
      </c>
      <c r="L53" s="14">
        <v>5</v>
      </c>
      <c r="M53" s="14">
        <v>4</v>
      </c>
      <c r="N53" s="14">
        <v>2</v>
      </c>
      <c r="O53" s="38">
        <v>5</v>
      </c>
      <c r="P53" s="39">
        <v>3</v>
      </c>
      <c r="Q53" s="39">
        <v>3</v>
      </c>
      <c r="R53" s="43">
        <v>3</v>
      </c>
      <c r="S53" s="18"/>
      <c r="T53" s="43">
        <v>5</v>
      </c>
      <c r="U53" s="19">
        <f t="shared" ref="U53:W53" si="24">(C53+F53+I53+L53+O53+R53)</f>
        <v>27</v>
      </c>
      <c r="V53" s="19">
        <f t="shared" si="24"/>
        <v>19</v>
      </c>
      <c r="W53" s="19">
        <f t="shared" si="24"/>
        <v>20</v>
      </c>
      <c r="X53" s="7">
        <f t="shared" si="1"/>
        <v>64.285714285714292</v>
      </c>
      <c r="Y53" s="7">
        <f t="shared" si="2"/>
        <v>67.857142857142861</v>
      </c>
      <c r="Z53" s="7">
        <f t="shared" si="3"/>
        <v>57.142857142857146</v>
      </c>
    </row>
    <row r="54" spans="1:26" ht="14.25" customHeight="1">
      <c r="A54" s="8">
        <v>46</v>
      </c>
      <c r="B54" s="9" t="s">
        <v>63</v>
      </c>
      <c r="C54" s="38">
        <v>5</v>
      </c>
      <c r="D54" s="38">
        <v>7</v>
      </c>
      <c r="E54" s="38">
        <v>4</v>
      </c>
      <c r="F54" s="39">
        <v>6</v>
      </c>
      <c r="G54" s="39">
        <v>6</v>
      </c>
      <c r="H54" s="39">
        <v>1</v>
      </c>
      <c r="I54" s="40">
        <v>5</v>
      </c>
      <c r="J54" s="40">
        <v>3</v>
      </c>
      <c r="K54" s="13">
        <v>4</v>
      </c>
      <c r="L54" s="14">
        <v>6</v>
      </c>
      <c r="M54" s="14">
        <v>2</v>
      </c>
      <c r="N54" s="14">
        <v>3</v>
      </c>
      <c r="O54" s="38">
        <v>5</v>
      </c>
      <c r="P54" s="39">
        <v>6</v>
      </c>
      <c r="Q54" s="39">
        <v>1</v>
      </c>
      <c r="R54" s="43">
        <v>3</v>
      </c>
      <c r="S54" s="53"/>
      <c r="T54" s="43">
        <v>6</v>
      </c>
      <c r="U54" s="19">
        <f t="shared" ref="U54:W54" si="25">(C54+F54+I54+L54+O54+R54)</f>
        <v>30</v>
      </c>
      <c r="V54" s="19">
        <f t="shared" si="25"/>
        <v>24</v>
      </c>
      <c r="W54" s="19">
        <f t="shared" si="25"/>
        <v>19</v>
      </c>
      <c r="X54" s="7">
        <f t="shared" si="1"/>
        <v>71.428571428571431</v>
      </c>
      <c r="Y54" s="7">
        <f t="shared" si="2"/>
        <v>85.714285714285708</v>
      </c>
      <c r="Z54" s="7">
        <f t="shared" si="3"/>
        <v>54.285714285714285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8</v>
      </c>
      <c r="E55" s="38">
        <v>4</v>
      </c>
      <c r="F55" s="39">
        <v>8</v>
      </c>
      <c r="G55" s="39">
        <v>6</v>
      </c>
      <c r="H55" s="39">
        <v>4</v>
      </c>
      <c r="I55" s="40">
        <v>7</v>
      </c>
      <c r="J55" s="40">
        <v>4</v>
      </c>
      <c r="K55" s="13">
        <v>7</v>
      </c>
      <c r="L55" s="14">
        <v>7</v>
      </c>
      <c r="M55" s="14">
        <v>6</v>
      </c>
      <c r="N55" s="14">
        <v>4</v>
      </c>
      <c r="O55" s="38">
        <v>7</v>
      </c>
      <c r="P55" s="39">
        <v>6</v>
      </c>
      <c r="Q55" s="39">
        <v>4</v>
      </c>
      <c r="R55" s="43">
        <v>4</v>
      </c>
      <c r="S55" s="53"/>
      <c r="T55" s="43">
        <v>8</v>
      </c>
      <c r="U55" s="19">
        <f t="shared" ref="U55:W55" si="26">(C55+F55+I55+L55+O55+R55)</f>
        <v>40</v>
      </c>
      <c r="V55" s="19">
        <f t="shared" si="26"/>
        <v>30</v>
      </c>
      <c r="W55" s="19">
        <f t="shared" si="26"/>
        <v>31</v>
      </c>
      <c r="X55" s="7">
        <f t="shared" si="1"/>
        <v>95.238095238095241</v>
      </c>
      <c r="Y55" s="7">
        <f t="shared" si="2"/>
        <v>107.14285714285714</v>
      </c>
      <c r="Z55" s="7">
        <f t="shared" si="3"/>
        <v>88.571428571428569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8</v>
      </c>
      <c r="E56" s="38">
        <v>4</v>
      </c>
      <c r="F56" s="39">
        <v>8</v>
      </c>
      <c r="G56" s="39">
        <v>6</v>
      </c>
      <c r="H56" s="39">
        <v>4</v>
      </c>
      <c r="I56" s="40">
        <v>7</v>
      </c>
      <c r="J56" s="40">
        <v>4</v>
      </c>
      <c r="K56" s="13">
        <v>7</v>
      </c>
      <c r="L56" s="14">
        <v>7</v>
      </c>
      <c r="M56" s="14">
        <v>6</v>
      </c>
      <c r="N56" s="14">
        <v>4</v>
      </c>
      <c r="O56" s="38">
        <v>7</v>
      </c>
      <c r="P56" s="39">
        <v>6</v>
      </c>
      <c r="Q56" s="39">
        <v>4</v>
      </c>
      <c r="R56" s="43">
        <v>4</v>
      </c>
      <c r="S56" s="53"/>
      <c r="T56" s="43">
        <v>8</v>
      </c>
      <c r="U56" s="19">
        <f t="shared" ref="U56:W56" si="27">(C56+F56+I56+L56+O56+R56)</f>
        <v>40</v>
      </c>
      <c r="V56" s="19">
        <f t="shared" si="27"/>
        <v>30</v>
      </c>
      <c r="W56" s="19">
        <f t="shared" si="27"/>
        <v>31</v>
      </c>
      <c r="X56" s="7">
        <f t="shared" si="1"/>
        <v>95.238095238095241</v>
      </c>
      <c r="Y56" s="7">
        <f t="shared" si="2"/>
        <v>107.14285714285714</v>
      </c>
      <c r="Z56" s="7">
        <f t="shared" si="3"/>
        <v>88.571428571428569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8</v>
      </c>
      <c r="E57" s="38">
        <v>4</v>
      </c>
      <c r="F57" s="39">
        <v>7</v>
      </c>
      <c r="G57" s="39">
        <v>6</v>
      </c>
      <c r="H57" s="39">
        <v>3</v>
      </c>
      <c r="I57" s="40">
        <v>7</v>
      </c>
      <c r="J57" s="40">
        <v>4</v>
      </c>
      <c r="K57" s="13">
        <v>6</v>
      </c>
      <c r="L57" s="14">
        <v>7</v>
      </c>
      <c r="M57" s="14">
        <v>4</v>
      </c>
      <c r="N57" s="14">
        <v>4</v>
      </c>
      <c r="O57" s="38">
        <v>7</v>
      </c>
      <c r="P57" s="39">
        <v>6</v>
      </c>
      <c r="Q57" s="39">
        <v>3</v>
      </c>
      <c r="R57" s="43">
        <v>4</v>
      </c>
      <c r="S57" s="53"/>
      <c r="T57" s="43">
        <v>8</v>
      </c>
      <c r="U57" s="19">
        <f t="shared" ref="U57:W57" si="28">(C57+F57+I57+L57+O57+R57)</f>
        <v>39</v>
      </c>
      <c r="V57" s="19">
        <f t="shared" si="28"/>
        <v>28</v>
      </c>
      <c r="W57" s="19">
        <f t="shared" si="28"/>
        <v>28</v>
      </c>
      <c r="X57" s="7">
        <f t="shared" si="1"/>
        <v>92.857142857142861</v>
      </c>
      <c r="Y57" s="7">
        <f t="shared" si="2"/>
        <v>100</v>
      </c>
      <c r="Z57" s="7">
        <f t="shared" si="3"/>
        <v>80</v>
      </c>
    </row>
    <row r="58" spans="1:26" ht="14.25" customHeight="1">
      <c r="A58" s="8">
        <v>50</v>
      </c>
      <c r="B58" s="9" t="s">
        <v>67</v>
      </c>
      <c r="C58" s="38">
        <v>7</v>
      </c>
      <c r="D58" s="38">
        <v>8</v>
      </c>
      <c r="E58" s="38">
        <v>3</v>
      </c>
      <c r="F58" s="39">
        <v>8</v>
      </c>
      <c r="G58" s="39">
        <v>6</v>
      </c>
      <c r="H58" s="39">
        <v>6</v>
      </c>
      <c r="I58" s="40">
        <v>7</v>
      </c>
      <c r="J58" s="40">
        <v>4</v>
      </c>
      <c r="K58" s="13">
        <v>7</v>
      </c>
      <c r="L58" s="14">
        <v>7</v>
      </c>
      <c r="M58" s="14">
        <v>6</v>
      </c>
      <c r="N58" s="14">
        <v>4</v>
      </c>
      <c r="O58" s="38">
        <v>7</v>
      </c>
      <c r="P58" s="39">
        <v>6</v>
      </c>
      <c r="Q58" s="39">
        <v>6</v>
      </c>
      <c r="R58" s="43">
        <v>5</v>
      </c>
      <c r="S58" s="53"/>
      <c r="T58" s="43">
        <v>8</v>
      </c>
      <c r="U58" s="19">
        <f t="shared" ref="U58:W58" si="29">(C58+F58+I58+L58+O58+R58)</f>
        <v>41</v>
      </c>
      <c r="V58" s="19">
        <f t="shared" si="29"/>
        <v>30</v>
      </c>
      <c r="W58" s="19">
        <f t="shared" si="29"/>
        <v>34</v>
      </c>
      <c r="X58" s="7">
        <f t="shared" si="1"/>
        <v>97.61904761904762</v>
      </c>
      <c r="Y58" s="7">
        <f t="shared" si="2"/>
        <v>107.14285714285714</v>
      </c>
      <c r="Z58" s="7">
        <f t="shared" si="3"/>
        <v>97.142857142857139</v>
      </c>
    </row>
    <row r="59" spans="1:26" ht="14.25" customHeight="1">
      <c r="A59" s="8">
        <v>51</v>
      </c>
      <c r="B59" s="9" t="s">
        <v>68</v>
      </c>
      <c r="C59" s="38">
        <v>7</v>
      </c>
      <c r="D59" s="38">
        <v>7</v>
      </c>
      <c r="E59" s="38">
        <v>4</v>
      </c>
      <c r="F59" s="39">
        <v>7</v>
      </c>
      <c r="G59" s="39">
        <v>6</v>
      </c>
      <c r="H59" s="39">
        <v>4</v>
      </c>
      <c r="I59" s="40">
        <v>7</v>
      </c>
      <c r="J59" s="40">
        <v>4</v>
      </c>
      <c r="K59" s="13">
        <v>7</v>
      </c>
      <c r="L59" s="14">
        <v>6</v>
      </c>
      <c r="M59" s="14">
        <v>6</v>
      </c>
      <c r="N59" s="14">
        <v>4</v>
      </c>
      <c r="O59" s="38">
        <v>7</v>
      </c>
      <c r="P59" s="39">
        <v>6</v>
      </c>
      <c r="Q59" s="39">
        <v>4</v>
      </c>
      <c r="R59" s="43">
        <v>3</v>
      </c>
      <c r="S59" s="53"/>
      <c r="T59" s="43">
        <v>8</v>
      </c>
      <c r="U59" s="19">
        <f t="shared" ref="U59:W59" si="30">(C59+F59+I59+L59+O59+R59)</f>
        <v>37</v>
      </c>
      <c r="V59" s="19">
        <f t="shared" si="30"/>
        <v>29</v>
      </c>
      <c r="W59" s="19">
        <f t="shared" si="30"/>
        <v>31</v>
      </c>
      <c r="X59" s="7">
        <f t="shared" si="1"/>
        <v>88.095238095238102</v>
      </c>
      <c r="Y59" s="7">
        <f t="shared" si="2"/>
        <v>103.57142857142857</v>
      </c>
      <c r="Z59" s="7">
        <f t="shared" si="3"/>
        <v>88.571428571428569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8</v>
      </c>
      <c r="E60" s="38">
        <v>4</v>
      </c>
      <c r="F60" s="39">
        <v>8</v>
      </c>
      <c r="G60" s="39">
        <v>6</v>
      </c>
      <c r="H60" s="39">
        <v>6</v>
      </c>
      <c r="I60" s="40">
        <v>7</v>
      </c>
      <c r="J60" s="40">
        <v>4</v>
      </c>
      <c r="K60" s="13">
        <v>7</v>
      </c>
      <c r="L60" s="14">
        <v>7</v>
      </c>
      <c r="M60" s="14">
        <v>6</v>
      </c>
      <c r="N60" s="14">
        <v>4</v>
      </c>
      <c r="O60" s="38">
        <v>7</v>
      </c>
      <c r="P60" s="39">
        <v>6</v>
      </c>
      <c r="Q60" s="39">
        <v>6</v>
      </c>
      <c r="R60" s="43">
        <v>5</v>
      </c>
      <c r="S60" s="53"/>
      <c r="T60" s="43">
        <v>8</v>
      </c>
      <c r="U60" s="19">
        <f t="shared" ref="U60:W60" si="31">(C60+F60+I60+L60+O60+R60)</f>
        <v>41</v>
      </c>
      <c r="V60" s="19">
        <f t="shared" si="31"/>
        <v>30</v>
      </c>
      <c r="W60" s="19">
        <f t="shared" si="31"/>
        <v>35</v>
      </c>
      <c r="X60" s="7">
        <f t="shared" si="1"/>
        <v>97.61904761904762</v>
      </c>
      <c r="Y60" s="7">
        <f t="shared" si="2"/>
        <v>107.14285714285714</v>
      </c>
      <c r="Z60" s="7">
        <f t="shared" si="3"/>
        <v>100</v>
      </c>
    </row>
    <row r="61" spans="1:26" ht="14.25" customHeight="1">
      <c r="A61" s="8">
        <v>53</v>
      </c>
      <c r="B61" s="9" t="s">
        <v>70</v>
      </c>
      <c r="C61" s="38">
        <v>5</v>
      </c>
      <c r="D61" s="38">
        <v>8</v>
      </c>
      <c r="E61" s="38">
        <v>4</v>
      </c>
      <c r="F61" s="39">
        <v>7</v>
      </c>
      <c r="G61" s="39">
        <v>6</v>
      </c>
      <c r="H61" s="39">
        <v>4</v>
      </c>
      <c r="I61" s="40">
        <v>5</v>
      </c>
      <c r="J61" s="40">
        <v>4</v>
      </c>
      <c r="K61" s="13">
        <v>7</v>
      </c>
      <c r="L61" s="14">
        <v>6</v>
      </c>
      <c r="M61" s="14">
        <v>6</v>
      </c>
      <c r="N61" s="14">
        <v>2</v>
      </c>
      <c r="O61" s="38">
        <v>5</v>
      </c>
      <c r="P61" s="39">
        <v>6</v>
      </c>
      <c r="Q61" s="39">
        <v>4</v>
      </c>
      <c r="R61" s="43">
        <v>4</v>
      </c>
      <c r="S61" s="53"/>
      <c r="T61" s="43">
        <v>6</v>
      </c>
      <c r="U61" s="19">
        <f t="shared" ref="U61:W61" si="32">(C61+F61+I61+L61+O61+R61)</f>
        <v>32</v>
      </c>
      <c r="V61" s="19">
        <f t="shared" si="32"/>
        <v>30</v>
      </c>
      <c r="W61" s="19">
        <f t="shared" si="32"/>
        <v>27</v>
      </c>
      <c r="X61" s="7">
        <f t="shared" si="1"/>
        <v>76.19047619047619</v>
      </c>
      <c r="Y61" s="7">
        <f t="shared" si="2"/>
        <v>107.14285714285714</v>
      </c>
      <c r="Z61" s="7">
        <f t="shared" si="3"/>
        <v>77.142857142857139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7</v>
      </c>
      <c r="E62" s="38">
        <v>4</v>
      </c>
      <c r="F62" s="39">
        <v>8</v>
      </c>
      <c r="G62" s="39">
        <v>6</v>
      </c>
      <c r="H62" s="39">
        <v>4</v>
      </c>
      <c r="I62" s="40">
        <v>7</v>
      </c>
      <c r="J62" s="40">
        <v>3</v>
      </c>
      <c r="K62" s="13">
        <v>7</v>
      </c>
      <c r="L62" s="14">
        <v>7</v>
      </c>
      <c r="M62" s="14">
        <v>6</v>
      </c>
      <c r="N62" s="14">
        <v>4</v>
      </c>
      <c r="O62" s="38">
        <v>7</v>
      </c>
      <c r="P62" s="39">
        <v>6</v>
      </c>
      <c r="Q62" s="39">
        <v>4</v>
      </c>
      <c r="R62" s="43">
        <v>4</v>
      </c>
      <c r="S62" s="53"/>
      <c r="T62" s="43">
        <v>8</v>
      </c>
      <c r="U62" s="19">
        <f t="shared" ref="U62:W62" si="33">(C62+F62+I62+L62+O62+R62)</f>
        <v>40</v>
      </c>
      <c r="V62" s="19">
        <f t="shared" si="33"/>
        <v>28</v>
      </c>
      <c r="W62" s="19">
        <f t="shared" si="33"/>
        <v>31</v>
      </c>
      <c r="X62" s="7">
        <f t="shared" si="1"/>
        <v>95.238095238095241</v>
      </c>
      <c r="Y62" s="7">
        <f t="shared" si="2"/>
        <v>100</v>
      </c>
      <c r="Z62" s="7">
        <f t="shared" si="3"/>
        <v>88.571428571428569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8</v>
      </c>
      <c r="E63" s="38">
        <v>4</v>
      </c>
      <c r="F63" s="39">
        <v>8</v>
      </c>
      <c r="G63" s="39">
        <v>6</v>
      </c>
      <c r="H63" s="39">
        <v>3</v>
      </c>
      <c r="I63" s="40">
        <v>7</v>
      </c>
      <c r="J63" s="40">
        <v>4</v>
      </c>
      <c r="K63" s="13">
        <v>7</v>
      </c>
      <c r="L63" s="14">
        <v>7</v>
      </c>
      <c r="M63" s="14">
        <v>6</v>
      </c>
      <c r="N63" s="14">
        <v>4</v>
      </c>
      <c r="O63" s="38">
        <v>7</v>
      </c>
      <c r="P63" s="39">
        <v>6</v>
      </c>
      <c r="Q63" s="39">
        <v>3</v>
      </c>
      <c r="R63" s="43">
        <v>3</v>
      </c>
      <c r="S63" s="53"/>
      <c r="T63" s="43">
        <v>8</v>
      </c>
      <c r="U63" s="19">
        <f t="shared" ref="U63:W63" si="34">(C63+F63+I63+L63+O63+R63)</f>
        <v>39</v>
      </c>
      <c r="V63" s="19">
        <f t="shared" si="34"/>
        <v>30</v>
      </c>
      <c r="W63" s="19">
        <f t="shared" si="34"/>
        <v>29</v>
      </c>
      <c r="X63" s="7">
        <f t="shared" si="1"/>
        <v>92.857142857142861</v>
      </c>
      <c r="Y63" s="7">
        <f t="shared" si="2"/>
        <v>107.14285714285714</v>
      </c>
      <c r="Z63" s="7">
        <f t="shared" si="3"/>
        <v>82.857142857142861</v>
      </c>
    </row>
    <row r="64" spans="1:26" ht="14.25" customHeight="1">
      <c r="A64" s="8">
        <v>56</v>
      </c>
      <c r="B64" s="9" t="s">
        <v>73</v>
      </c>
      <c r="C64" s="38">
        <v>6</v>
      </c>
      <c r="D64" s="38">
        <v>8</v>
      </c>
      <c r="E64" s="38">
        <v>4</v>
      </c>
      <c r="F64" s="39">
        <v>7</v>
      </c>
      <c r="G64" s="39">
        <v>6</v>
      </c>
      <c r="H64" s="39">
        <v>2</v>
      </c>
      <c r="I64" s="40">
        <v>6</v>
      </c>
      <c r="J64" s="40">
        <v>4</v>
      </c>
      <c r="K64" s="13">
        <v>5</v>
      </c>
      <c r="L64" s="14">
        <v>7</v>
      </c>
      <c r="M64" s="14">
        <v>4</v>
      </c>
      <c r="N64" s="14">
        <v>3</v>
      </c>
      <c r="O64" s="38">
        <v>6</v>
      </c>
      <c r="P64" s="39">
        <v>6</v>
      </c>
      <c r="Q64" s="39">
        <v>2</v>
      </c>
      <c r="R64" s="43">
        <v>3</v>
      </c>
      <c r="S64" s="53"/>
      <c r="T64" s="43">
        <v>7</v>
      </c>
      <c r="U64" s="19">
        <f t="shared" ref="U64:W64" si="35">(C64+F64+I64+L64+O64+R64)</f>
        <v>35</v>
      </c>
      <c r="V64" s="19">
        <f t="shared" si="35"/>
        <v>28</v>
      </c>
      <c r="W64" s="19">
        <f t="shared" si="35"/>
        <v>23</v>
      </c>
      <c r="X64" s="7">
        <f t="shared" si="1"/>
        <v>83.333333333333329</v>
      </c>
      <c r="Y64" s="7">
        <f t="shared" si="2"/>
        <v>100</v>
      </c>
      <c r="Z64" s="7">
        <f t="shared" si="3"/>
        <v>65.714285714285708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8</v>
      </c>
      <c r="E65" s="38">
        <v>4</v>
      </c>
      <c r="F65" s="39">
        <v>8</v>
      </c>
      <c r="G65" s="39">
        <v>5</v>
      </c>
      <c r="H65" s="39">
        <v>4</v>
      </c>
      <c r="I65" s="40">
        <v>7</v>
      </c>
      <c r="J65" s="40">
        <v>4</v>
      </c>
      <c r="K65" s="13">
        <v>7</v>
      </c>
      <c r="L65" s="14">
        <v>7</v>
      </c>
      <c r="M65" s="14">
        <v>6</v>
      </c>
      <c r="N65" s="14">
        <v>4</v>
      </c>
      <c r="O65" s="38">
        <v>7</v>
      </c>
      <c r="P65" s="39">
        <v>5</v>
      </c>
      <c r="Q65" s="39">
        <v>4</v>
      </c>
      <c r="R65" s="43">
        <v>4</v>
      </c>
      <c r="S65" s="53"/>
      <c r="T65" s="43">
        <v>8</v>
      </c>
      <c r="U65" s="19">
        <f t="shared" ref="U65:W65" si="36">(C65+F65+I65+L65+O65+R65)</f>
        <v>40</v>
      </c>
      <c r="V65" s="19">
        <f t="shared" si="36"/>
        <v>28</v>
      </c>
      <c r="W65" s="19">
        <f t="shared" si="36"/>
        <v>31</v>
      </c>
      <c r="X65" s="7">
        <f t="shared" si="1"/>
        <v>95.238095238095241</v>
      </c>
      <c r="Y65" s="7">
        <f t="shared" si="2"/>
        <v>100</v>
      </c>
      <c r="Z65" s="7">
        <f t="shared" si="3"/>
        <v>88.571428571428569</v>
      </c>
    </row>
    <row r="66" spans="1:26" ht="14.25" customHeight="1">
      <c r="A66" s="8">
        <v>58</v>
      </c>
      <c r="B66" s="9" t="s">
        <v>75</v>
      </c>
      <c r="C66" s="38">
        <v>7</v>
      </c>
      <c r="D66" s="38">
        <v>8</v>
      </c>
      <c r="E66" s="38">
        <v>4</v>
      </c>
      <c r="F66" s="39">
        <v>8</v>
      </c>
      <c r="G66" s="39">
        <v>4</v>
      </c>
      <c r="H66" s="39">
        <v>4</v>
      </c>
      <c r="I66" s="40">
        <v>7</v>
      </c>
      <c r="J66" s="40">
        <v>4</v>
      </c>
      <c r="K66" s="13">
        <v>7</v>
      </c>
      <c r="L66" s="14">
        <v>7</v>
      </c>
      <c r="M66" s="14">
        <v>6</v>
      </c>
      <c r="N66" s="14">
        <v>4</v>
      </c>
      <c r="O66" s="38">
        <v>7</v>
      </c>
      <c r="P66" s="39">
        <v>4</v>
      </c>
      <c r="Q66" s="39">
        <v>4</v>
      </c>
      <c r="R66" s="43">
        <v>4</v>
      </c>
      <c r="S66" s="53"/>
      <c r="T66" s="43">
        <v>8</v>
      </c>
      <c r="U66" s="19">
        <f t="shared" ref="U66:W66" si="37">(C66+F66+I66+L66+O66+R66)</f>
        <v>40</v>
      </c>
      <c r="V66" s="19">
        <f t="shared" si="37"/>
        <v>26</v>
      </c>
      <c r="W66" s="19">
        <f t="shared" si="37"/>
        <v>31</v>
      </c>
      <c r="X66" s="7">
        <f t="shared" si="1"/>
        <v>95.238095238095241</v>
      </c>
      <c r="Y66" s="7">
        <f t="shared" si="2"/>
        <v>92.857142857142861</v>
      </c>
      <c r="Z66" s="7">
        <f t="shared" si="3"/>
        <v>88.571428571428569</v>
      </c>
    </row>
    <row r="67" spans="1:26" ht="14.25" customHeight="1">
      <c r="A67" s="8">
        <v>59</v>
      </c>
      <c r="B67" s="9" t="s">
        <v>76</v>
      </c>
      <c r="C67" s="30">
        <v>7</v>
      </c>
      <c r="D67" s="30">
        <v>8</v>
      </c>
      <c r="E67" s="30">
        <v>4</v>
      </c>
      <c r="F67" s="31">
        <v>8</v>
      </c>
      <c r="G67" s="31">
        <v>6</v>
      </c>
      <c r="H67" s="32">
        <v>4</v>
      </c>
      <c r="I67" s="33">
        <v>7</v>
      </c>
      <c r="J67" s="13">
        <v>4</v>
      </c>
      <c r="K67" s="13">
        <v>7</v>
      </c>
      <c r="L67" s="34">
        <v>7</v>
      </c>
      <c r="M67" s="34">
        <v>6</v>
      </c>
      <c r="N67" s="34">
        <v>4</v>
      </c>
      <c r="O67" s="30">
        <v>7</v>
      </c>
      <c r="P67" s="31">
        <v>6</v>
      </c>
      <c r="Q67" s="32">
        <v>4</v>
      </c>
      <c r="R67" s="37">
        <v>4</v>
      </c>
      <c r="S67" s="18"/>
      <c r="T67" s="37">
        <v>8</v>
      </c>
      <c r="U67" s="19">
        <f t="shared" ref="U67:W67" si="38">(C67+F67+I67+L67+O67+R67)</f>
        <v>40</v>
      </c>
      <c r="V67" s="19">
        <f t="shared" si="38"/>
        <v>30</v>
      </c>
      <c r="W67" s="19">
        <f t="shared" si="38"/>
        <v>31</v>
      </c>
      <c r="X67" s="7">
        <f t="shared" si="1"/>
        <v>95.238095238095241</v>
      </c>
      <c r="Y67" s="7">
        <f t="shared" si="2"/>
        <v>107.14285714285714</v>
      </c>
      <c r="Z67" s="7">
        <f t="shared" si="3"/>
        <v>88.571428571428569</v>
      </c>
    </row>
    <row r="68" spans="1:26" ht="14.25" customHeight="1">
      <c r="A68" s="8">
        <v>60</v>
      </c>
      <c r="B68" s="9" t="s">
        <v>77</v>
      </c>
      <c r="C68" s="10">
        <v>7</v>
      </c>
      <c r="D68" s="10">
        <v>8</v>
      </c>
      <c r="E68" s="10">
        <v>4</v>
      </c>
      <c r="F68" s="11">
        <v>8</v>
      </c>
      <c r="G68" s="11">
        <v>6</v>
      </c>
      <c r="H68" s="11">
        <v>4</v>
      </c>
      <c r="I68" s="13">
        <v>7</v>
      </c>
      <c r="J68" s="13">
        <v>4</v>
      </c>
      <c r="K68" s="13">
        <v>7</v>
      </c>
      <c r="L68" s="14">
        <v>7</v>
      </c>
      <c r="M68" s="14">
        <v>6</v>
      </c>
      <c r="N68" s="14">
        <v>3</v>
      </c>
      <c r="O68" s="10">
        <v>7</v>
      </c>
      <c r="P68" s="11">
        <v>6</v>
      </c>
      <c r="Q68" s="11">
        <v>4</v>
      </c>
      <c r="R68" s="17">
        <v>4</v>
      </c>
      <c r="S68" s="18"/>
      <c r="T68" s="17">
        <v>7</v>
      </c>
      <c r="U68" s="19">
        <f t="shared" ref="U68:W68" si="39">(C68+F68+I68+L68+O68+R68)</f>
        <v>40</v>
      </c>
      <c r="V68" s="19">
        <f t="shared" si="39"/>
        <v>30</v>
      </c>
      <c r="W68" s="19">
        <f t="shared" si="39"/>
        <v>29</v>
      </c>
      <c r="X68" s="7">
        <f t="shared" si="1"/>
        <v>95.238095238095241</v>
      </c>
      <c r="Y68" s="7">
        <f t="shared" si="2"/>
        <v>107.14285714285714</v>
      </c>
      <c r="Z68" s="7">
        <f t="shared" si="3"/>
        <v>82.857142857142861</v>
      </c>
    </row>
    <row r="69" spans="1:26" ht="14.25" customHeight="1">
      <c r="A69" s="8">
        <v>61</v>
      </c>
      <c r="B69" s="9" t="s">
        <v>78</v>
      </c>
      <c r="C69" s="10">
        <v>7</v>
      </c>
      <c r="D69" s="10">
        <v>8</v>
      </c>
      <c r="E69" s="10">
        <v>4</v>
      </c>
      <c r="F69" s="11">
        <v>8</v>
      </c>
      <c r="G69" s="11">
        <v>6</v>
      </c>
      <c r="H69" s="11">
        <v>4</v>
      </c>
      <c r="I69" s="13">
        <v>7</v>
      </c>
      <c r="J69" s="13">
        <v>4</v>
      </c>
      <c r="K69" s="13">
        <v>7</v>
      </c>
      <c r="L69" s="14">
        <v>7</v>
      </c>
      <c r="M69" s="14">
        <v>6</v>
      </c>
      <c r="N69" s="14">
        <v>3</v>
      </c>
      <c r="O69" s="10">
        <v>7</v>
      </c>
      <c r="P69" s="11">
        <v>6</v>
      </c>
      <c r="Q69" s="11">
        <v>4</v>
      </c>
      <c r="R69" s="17">
        <v>4</v>
      </c>
      <c r="S69" s="18"/>
      <c r="T69" s="17">
        <v>7</v>
      </c>
      <c r="U69" s="19">
        <f t="shared" ref="U69:W69" si="40">(C69+F69+I69+L69+O69+R69)</f>
        <v>40</v>
      </c>
      <c r="V69" s="19">
        <f t="shared" si="40"/>
        <v>30</v>
      </c>
      <c r="W69" s="19">
        <f t="shared" si="40"/>
        <v>29</v>
      </c>
      <c r="X69" s="7">
        <f t="shared" si="1"/>
        <v>95.238095238095241</v>
      </c>
      <c r="Y69" s="7">
        <f t="shared" si="2"/>
        <v>107.14285714285714</v>
      </c>
      <c r="Z69" s="7">
        <f t="shared" si="3"/>
        <v>82.857142857142861</v>
      </c>
    </row>
    <row r="70" spans="1:26" ht="14.25" customHeight="1">
      <c r="A70" s="8">
        <v>62</v>
      </c>
      <c r="B70" s="9" t="s">
        <v>79</v>
      </c>
      <c r="C70" s="38">
        <v>6</v>
      </c>
      <c r="D70" s="38">
        <v>7</v>
      </c>
      <c r="E70" s="38">
        <v>4</v>
      </c>
      <c r="F70" s="39">
        <v>7</v>
      </c>
      <c r="G70" s="39">
        <v>6</v>
      </c>
      <c r="H70" s="39">
        <v>6</v>
      </c>
      <c r="I70" s="40">
        <v>7</v>
      </c>
      <c r="J70" s="40">
        <v>3</v>
      </c>
      <c r="K70" s="13">
        <v>7</v>
      </c>
      <c r="L70" s="14">
        <v>7</v>
      </c>
      <c r="M70" s="14">
        <v>6</v>
      </c>
      <c r="N70" s="14">
        <v>4</v>
      </c>
      <c r="O70" s="38">
        <v>6</v>
      </c>
      <c r="P70" s="39">
        <v>6</v>
      </c>
      <c r="Q70" s="39">
        <v>6</v>
      </c>
      <c r="R70" s="43">
        <v>5</v>
      </c>
      <c r="S70" s="18"/>
      <c r="T70" s="43">
        <v>7</v>
      </c>
      <c r="U70" s="19">
        <f t="shared" ref="U70:W70" si="41">(C70+F70+I70+L70+O70+R70)</f>
        <v>38</v>
      </c>
      <c r="V70" s="19">
        <f t="shared" si="41"/>
        <v>28</v>
      </c>
      <c r="W70" s="19">
        <f t="shared" si="41"/>
        <v>34</v>
      </c>
      <c r="X70" s="7">
        <f t="shared" si="1"/>
        <v>90.476190476190482</v>
      </c>
      <c r="Y70" s="7">
        <f t="shared" si="2"/>
        <v>100</v>
      </c>
      <c r="Z70" s="7">
        <f t="shared" si="3"/>
        <v>97.142857142857139</v>
      </c>
    </row>
    <row r="71" spans="1:26" ht="14.25" customHeight="1">
      <c r="A71" s="8">
        <v>63</v>
      </c>
      <c r="B71" s="9" t="s">
        <v>80</v>
      </c>
      <c r="C71" s="38">
        <v>5</v>
      </c>
      <c r="D71" s="38">
        <v>7</v>
      </c>
      <c r="E71" s="38">
        <v>4</v>
      </c>
      <c r="F71" s="39">
        <v>7</v>
      </c>
      <c r="G71" s="39">
        <v>5</v>
      </c>
      <c r="H71" s="39">
        <v>5</v>
      </c>
      <c r="I71" s="40">
        <v>6</v>
      </c>
      <c r="J71" s="40">
        <v>3</v>
      </c>
      <c r="K71" s="13">
        <v>7</v>
      </c>
      <c r="L71" s="14">
        <v>6</v>
      </c>
      <c r="M71" s="14">
        <v>6</v>
      </c>
      <c r="N71" s="14">
        <v>3</v>
      </c>
      <c r="O71" s="38">
        <v>5</v>
      </c>
      <c r="P71" s="39">
        <v>5</v>
      </c>
      <c r="Q71" s="39">
        <v>5</v>
      </c>
      <c r="R71" s="43">
        <v>4</v>
      </c>
      <c r="S71" s="18"/>
      <c r="T71" s="43">
        <v>6</v>
      </c>
      <c r="U71" s="19">
        <f t="shared" ref="U71:W71" si="42">(C71+F71+I71+L71+O71+R71)</f>
        <v>33</v>
      </c>
      <c r="V71" s="19">
        <f t="shared" si="42"/>
        <v>26</v>
      </c>
      <c r="W71" s="19">
        <f t="shared" si="42"/>
        <v>30</v>
      </c>
      <c r="X71" s="7">
        <f t="shared" si="1"/>
        <v>78.571428571428569</v>
      </c>
      <c r="Y71" s="7">
        <f t="shared" si="2"/>
        <v>92.857142857142861</v>
      </c>
      <c r="Z71" s="7">
        <f t="shared" si="3"/>
        <v>85.714285714285708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8</v>
      </c>
      <c r="E72" s="38">
        <v>4</v>
      </c>
      <c r="F72" s="39">
        <v>8</v>
      </c>
      <c r="G72" s="39">
        <v>6</v>
      </c>
      <c r="H72" s="39">
        <v>6</v>
      </c>
      <c r="I72" s="40">
        <v>7</v>
      </c>
      <c r="J72" s="40">
        <v>4</v>
      </c>
      <c r="K72" s="13">
        <v>7</v>
      </c>
      <c r="L72" s="14">
        <v>7</v>
      </c>
      <c r="M72" s="14">
        <v>6</v>
      </c>
      <c r="N72" s="14">
        <v>4</v>
      </c>
      <c r="O72" s="38">
        <v>7</v>
      </c>
      <c r="P72" s="39">
        <v>6</v>
      </c>
      <c r="Q72" s="39">
        <v>6</v>
      </c>
      <c r="R72" s="43">
        <v>5</v>
      </c>
      <c r="S72" s="18"/>
      <c r="T72" s="43">
        <v>8</v>
      </c>
      <c r="U72" s="19">
        <f t="shared" ref="U72:W72" si="43">(C72+F72+I72+L72+O72+R72)</f>
        <v>41</v>
      </c>
      <c r="V72" s="19">
        <f t="shared" si="43"/>
        <v>30</v>
      </c>
      <c r="W72" s="19">
        <f t="shared" si="43"/>
        <v>35</v>
      </c>
      <c r="X72" s="7">
        <f t="shared" si="1"/>
        <v>97.61904761904762</v>
      </c>
      <c r="Y72" s="7">
        <f t="shared" si="2"/>
        <v>107.14285714285714</v>
      </c>
      <c r="Z72" s="7">
        <f t="shared" si="3"/>
        <v>100</v>
      </c>
    </row>
    <row r="73" spans="1:26" ht="14.25" customHeight="1">
      <c r="A73" s="8">
        <v>65</v>
      </c>
      <c r="B73" s="9" t="s">
        <v>82</v>
      </c>
      <c r="C73" s="38">
        <v>7</v>
      </c>
      <c r="D73" s="38">
        <v>8</v>
      </c>
      <c r="E73" s="38">
        <v>4</v>
      </c>
      <c r="F73" s="39">
        <v>8</v>
      </c>
      <c r="G73" s="39">
        <v>6</v>
      </c>
      <c r="H73" s="39">
        <v>6</v>
      </c>
      <c r="I73" s="40">
        <v>7</v>
      </c>
      <c r="J73" s="40">
        <v>4</v>
      </c>
      <c r="K73" s="13">
        <v>7</v>
      </c>
      <c r="L73" s="14">
        <v>7</v>
      </c>
      <c r="M73" s="14">
        <v>6</v>
      </c>
      <c r="N73" s="14">
        <v>4</v>
      </c>
      <c r="O73" s="38">
        <v>7</v>
      </c>
      <c r="P73" s="39">
        <v>6</v>
      </c>
      <c r="Q73" s="39">
        <v>6</v>
      </c>
      <c r="R73" s="43">
        <v>5</v>
      </c>
      <c r="S73" s="18"/>
      <c r="T73" s="43">
        <v>8</v>
      </c>
      <c r="U73" s="19">
        <f t="shared" ref="U73:W73" si="44">(C73+F73+I73+L73+O73+R73)</f>
        <v>41</v>
      </c>
      <c r="V73" s="19">
        <f t="shared" si="44"/>
        <v>30</v>
      </c>
      <c r="W73" s="19">
        <f t="shared" si="44"/>
        <v>35</v>
      </c>
      <c r="X73" s="7">
        <f t="shared" si="1"/>
        <v>97.61904761904762</v>
      </c>
      <c r="Y73" s="7">
        <f t="shared" si="2"/>
        <v>107.14285714285714</v>
      </c>
      <c r="Z73" s="7">
        <f t="shared" si="3"/>
        <v>100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8</v>
      </c>
      <c r="E74" s="38">
        <v>4</v>
      </c>
      <c r="F74" s="39">
        <v>8</v>
      </c>
      <c r="G74" s="39">
        <v>6</v>
      </c>
      <c r="H74" s="39">
        <v>6</v>
      </c>
      <c r="I74" s="40">
        <v>7</v>
      </c>
      <c r="J74" s="40">
        <v>4</v>
      </c>
      <c r="K74" s="13">
        <v>7</v>
      </c>
      <c r="L74" s="14">
        <v>7</v>
      </c>
      <c r="M74" s="14">
        <v>6</v>
      </c>
      <c r="N74" s="14">
        <v>4</v>
      </c>
      <c r="O74" s="38">
        <v>7</v>
      </c>
      <c r="P74" s="39">
        <v>6</v>
      </c>
      <c r="Q74" s="39">
        <v>6</v>
      </c>
      <c r="R74" s="43">
        <v>5</v>
      </c>
      <c r="S74" s="18"/>
      <c r="T74" s="43">
        <v>8</v>
      </c>
      <c r="U74" s="19">
        <f t="shared" ref="U74:W74" si="45">(C74+F74+I74+L74+O74+R74)</f>
        <v>41</v>
      </c>
      <c r="V74" s="19">
        <f t="shared" si="45"/>
        <v>30</v>
      </c>
      <c r="W74" s="19">
        <f t="shared" si="45"/>
        <v>35</v>
      </c>
      <c r="X74" s="7">
        <f t="shared" si="1"/>
        <v>97.61904761904762</v>
      </c>
      <c r="Y74" s="7">
        <f t="shared" si="2"/>
        <v>107.14285714285714</v>
      </c>
      <c r="Z74" s="7">
        <f t="shared" si="3"/>
        <v>100</v>
      </c>
    </row>
    <row r="75" spans="1:26" ht="14.25" customHeight="1">
      <c r="A75" s="8">
        <v>67</v>
      </c>
      <c r="B75" s="9" t="s">
        <v>84</v>
      </c>
      <c r="C75" s="38">
        <v>5</v>
      </c>
      <c r="D75" s="38">
        <v>7</v>
      </c>
      <c r="E75" s="38">
        <v>4</v>
      </c>
      <c r="F75" s="39">
        <v>7</v>
      </c>
      <c r="G75" s="39">
        <v>5</v>
      </c>
      <c r="H75" s="39">
        <v>5</v>
      </c>
      <c r="I75" s="40">
        <v>6</v>
      </c>
      <c r="J75" s="40">
        <v>3</v>
      </c>
      <c r="K75" s="13">
        <v>7</v>
      </c>
      <c r="L75" s="14">
        <v>6</v>
      </c>
      <c r="M75" s="14">
        <v>6</v>
      </c>
      <c r="N75" s="14">
        <v>3</v>
      </c>
      <c r="O75" s="38">
        <v>5</v>
      </c>
      <c r="P75" s="39">
        <v>5</v>
      </c>
      <c r="Q75" s="39">
        <v>5</v>
      </c>
      <c r="R75" s="43">
        <v>4</v>
      </c>
      <c r="S75" s="18"/>
      <c r="T75" s="43">
        <v>6</v>
      </c>
      <c r="U75" s="19">
        <f t="shared" ref="U75:W75" si="46">(C75+F75+I75+L75+O75+R75)</f>
        <v>33</v>
      </c>
      <c r="V75" s="19">
        <f t="shared" si="46"/>
        <v>26</v>
      </c>
      <c r="W75" s="19">
        <f t="shared" si="46"/>
        <v>30</v>
      </c>
      <c r="X75" s="7">
        <f t="shared" si="1"/>
        <v>78.571428571428569</v>
      </c>
      <c r="Y75" s="7">
        <f t="shared" si="2"/>
        <v>92.857142857142861</v>
      </c>
      <c r="Z75" s="7">
        <f t="shared" si="3"/>
        <v>85.714285714285708</v>
      </c>
    </row>
    <row r="76" spans="1:26" ht="14.25" customHeight="1">
      <c r="A76" s="8">
        <v>68</v>
      </c>
      <c r="B76" s="9" t="s">
        <v>85</v>
      </c>
      <c r="C76" s="38">
        <v>7</v>
      </c>
      <c r="D76" s="38">
        <v>8</v>
      </c>
      <c r="E76" s="38">
        <v>4</v>
      </c>
      <c r="F76" s="39">
        <v>8</v>
      </c>
      <c r="G76" s="39">
        <v>6</v>
      </c>
      <c r="H76" s="39">
        <v>4</v>
      </c>
      <c r="I76" s="40">
        <v>7</v>
      </c>
      <c r="J76" s="40">
        <v>4</v>
      </c>
      <c r="K76" s="13">
        <v>7</v>
      </c>
      <c r="L76" s="14">
        <v>7</v>
      </c>
      <c r="M76" s="14">
        <v>6</v>
      </c>
      <c r="N76" s="14">
        <v>4</v>
      </c>
      <c r="O76" s="38">
        <v>7</v>
      </c>
      <c r="P76" s="39">
        <v>6</v>
      </c>
      <c r="Q76" s="39">
        <v>4</v>
      </c>
      <c r="R76" s="43">
        <v>4</v>
      </c>
      <c r="S76" s="53"/>
      <c r="T76" s="43">
        <v>8</v>
      </c>
      <c r="U76" s="19">
        <f t="shared" ref="U76:W76" si="47">(C76+F76+I76+L76+O76+R76)</f>
        <v>40</v>
      </c>
      <c r="V76" s="19">
        <f t="shared" si="47"/>
        <v>30</v>
      </c>
      <c r="W76" s="19">
        <f t="shared" si="47"/>
        <v>31</v>
      </c>
      <c r="X76" s="7">
        <f t="shared" si="1"/>
        <v>95.238095238095241</v>
      </c>
      <c r="Y76" s="7">
        <f t="shared" si="2"/>
        <v>107.14285714285714</v>
      </c>
      <c r="Z76" s="7">
        <f t="shared" si="3"/>
        <v>88.571428571428569</v>
      </c>
    </row>
    <row r="77" spans="1:26" ht="14.25" customHeight="1">
      <c r="A77" s="8">
        <v>69</v>
      </c>
      <c r="B77" s="9" t="s">
        <v>86</v>
      </c>
      <c r="C77" s="38">
        <v>6</v>
      </c>
      <c r="D77" s="38">
        <v>7</v>
      </c>
      <c r="E77" s="38">
        <v>4</v>
      </c>
      <c r="F77" s="39">
        <v>7</v>
      </c>
      <c r="G77" s="39">
        <v>5</v>
      </c>
      <c r="H77" s="39">
        <v>4</v>
      </c>
      <c r="I77" s="40">
        <v>6</v>
      </c>
      <c r="J77" s="40">
        <v>3</v>
      </c>
      <c r="K77" s="13">
        <v>6</v>
      </c>
      <c r="L77" s="14">
        <v>6</v>
      </c>
      <c r="M77" s="14">
        <v>6</v>
      </c>
      <c r="N77" s="14">
        <v>4</v>
      </c>
      <c r="O77" s="38">
        <v>6</v>
      </c>
      <c r="P77" s="39">
        <v>5</v>
      </c>
      <c r="Q77" s="39">
        <v>4</v>
      </c>
      <c r="R77" s="43">
        <v>4</v>
      </c>
      <c r="S77" s="53"/>
      <c r="T77" s="43">
        <v>7</v>
      </c>
      <c r="U77" s="19">
        <f t="shared" ref="U77:W77" si="48">(C77+F77+I77+L77+O77+R77)</f>
        <v>35</v>
      </c>
      <c r="V77" s="19">
        <f t="shared" si="48"/>
        <v>26</v>
      </c>
      <c r="W77" s="19">
        <f t="shared" si="48"/>
        <v>29</v>
      </c>
      <c r="X77" s="7">
        <f t="shared" si="1"/>
        <v>83.333333333333329</v>
      </c>
      <c r="Y77" s="7">
        <f t="shared" si="2"/>
        <v>92.857142857142861</v>
      </c>
      <c r="Z77" s="7">
        <f t="shared" si="3"/>
        <v>82.857142857142861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7</v>
      </c>
      <c r="E78" s="38">
        <v>4</v>
      </c>
      <c r="F78" s="39">
        <v>7</v>
      </c>
      <c r="G78" s="39">
        <v>6</v>
      </c>
      <c r="H78" s="39">
        <v>6</v>
      </c>
      <c r="I78" s="40">
        <v>7</v>
      </c>
      <c r="J78" s="40">
        <v>4</v>
      </c>
      <c r="K78" s="13">
        <v>7</v>
      </c>
      <c r="L78" s="14">
        <v>6</v>
      </c>
      <c r="M78" s="14">
        <v>6</v>
      </c>
      <c r="N78" s="14">
        <v>4</v>
      </c>
      <c r="O78" s="38">
        <v>6</v>
      </c>
      <c r="P78" s="39">
        <v>6</v>
      </c>
      <c r="Q78" s="39">
        <v>6</v>
      </c>
      <c r="R78" s="43">
        <v>4</v>
      </c>
      <c r="S78" s="53"/>
      <c r="T78" s="43">
        <v>8</v>
      </c>
      <c r="U78" s="19">
        <f t="shared" ref="U78:W78" si="49">(C78+F78+I78+L78+O78+R78)</f>
        <v>36</v>
      </c>
      <c r="V78" s="19">
        <f t="shared" si="49"/>
        <v>29</v>
      </c>
      <c r="W78" s="19">
        <f t="shared" si="49"/>
        <v>35</v>
      </c>
      <c r="X78" s="7">
        <f t="shared" si="1"/>
        <v>85.714285714285708</v>
      </c>
      <c r="Y78" s="7">
        <f t="shared" si="2"/>
        <v>103.57142857142857</v>
      </c>
      <c r="Z78" s="7">
        <f t="shared" si="3"/>
        <v>100</v>
      </c>
    </row>
    <row r="79" spans="1:26" ht="14.25" customHeight="1">
      <c r="A79" s="8">
        <v>71</v>
      </c>
      <c r="B79" s="9" t="s">
        <v>88</v>
      </c>
      <c r="C79" s="38">
        <v>5</v>
      </c>
      <c r="D79" s="38">
        <v>8</v>
      </c>
      <c r="E79" s="38">
        <v>4</v>
      </c>
      <c r="F79" s="39">
        <v>7</v>
      </c>
      <c r="G79" s="39">
        <v>6</v>
      </c>
      <c r="H79" s="39">
        <v>3</v>
      </c>
      <c r="I79" s="40">
        <v>6</v>
      </c>
      <c r="J79" s="40">
        <v>4</v>
      </c>
      <c r="K79" s="13">
        <v>6</v>
      </c>
      <c r="L79" s="14">
        <v>7</v>
      </c>
      <c r="M79" s="14">
        <v>4</v>
      </c>
      <c r="N79" s="14">
        <v>2</v>
      </c>
      <c r="O79" s="38">
        <v>5</v>
      </c>
      <c r="P79" s="39">
        <v>6</v>
      </c>
      <c r="Q79" s="39">
        <v>3</v>
      </c>
      <c r="R79" s="43">
        <v>4</v>
      </c>
      <c r="S79" s="53"/>
      <c r="T79" s="43">
        <v>6</v>
      </c>
      <c r="U79" s="19">
        <f t="shared" ref="U79:W79" si="50">(C79+F79+I79+L79+O79+R79)</f>
        <v>34</v>
      </c>
      <c r="V79" s="19">
        <f t="shared" si="50"/>
        <v>28</v>
      </c>
      <c r="W79" s="19">
        <f t="shared" si="50"/>
        <v>24</v>
      </c>
      <c r="X79" s="7">
        <f t="shared" si="1"/>
        <v>80.952380952380949</v>
      </c>
      <c r="Y79" s="7">
        <f t="shared" si="2"/>
        <v>100</v>
      </c>
      <c r="Z79" s="7">
        <f t="shared" si="3"/>
        <v>68.571428571428569</v>
      </c>
    </row>
    <row r="80" spans="1:26" ht="14.25" customHeight="1">
      <c r="A80" s="8">
        <v>72</v>
      </c>
      <c r="B80" s="9" t="s">
        <v>89</v>
      </c>
      <c r="C80" s="38">
        <v>6</v>
      </c>
      <c r="D80" s="38">
        <v>8</v>
      </c>
      <c r="E80" s="38">
        <v>4</v>
      </c>
      <c r="F80" s="39">
        <v>7</v>
      </c>
      <c r="G80" s="39">
        <v>4</v>
      </c>
      <c r="H80" s="39">
        <v>2</v>
      </c>
      <c r="I80" s="40">
        <v>6</v>
      </c>
      <c r="J80" s="40">
        <v>4</v>
      </c>
      <c r="K80" s="13">
        <v>5</v>
      </c>
      <c r="L80" s="14">
        <v>7</v>
      </c>
      <c r="M80" s="14">
        <v>4</v>
      </c>
      <c r="N80" s="14">
        <v>3</v>
      </c>
      <c r="O80" s="38">
        <v>6</v>
      </c>
      <c r="P80" s="39">
        <v>4</v>
      </c>
      <c r="Q80" s="39">
        <v>2</v>
      </c>
      <c r="R80" s="43">
        <v>3</v>
      </c>
      <c r="S80" s="53"/>
      <c r="T80" s="43">
        <v>7</v>
      </c>
      <c r="U80" s="19">
        <f t="shared" ref="U80:W80" si="51">(C80+F80+I80+L80+O80+R80)</f>
        <v>35</v>
      </c>
      <c r="V80" s="19">
        <f t="shared" si="51"/>
        <v>24</v>
      </c>
      <c r="W80" s="19">
        <f t="shared" si="51"/>
        <v>23</v>
      </c>
      <c r="X80" s="7">
        <f t="shared" si="1"/>
        <v>83.333333333333329</v>
      </c>
      <c r="Y80" s="7">
        <f t="shared" si="2"/>
        <v>85.714285714285708</v>
      </c>
      <c r="Z80" s="7">
        <f t="shared" si="3"/>
        <v>65.714285714285708</v>
      </c>
    </row>
    <row r="81" spans="1:26" ht="14.25" customHeight="1">
      <c r="A81" s="8">
        <v>73</v>
      </c>
      <c r="B81" s="9" t="s">
        <v>90</v>
      </c>
      <c r="C81" s="38">
        <v>7</v>
      </c>
      <c r="D81" s="38">
        <v>8</v>
      </c>
      <c r="E81" s="38">
        <v>4</v>
      </c>
      <c r="F81" s="39">
        <v>7</v>
      </c>
      <c r="G81" s="39">
        <v>5</v>
      </c>
      <c r="H81" s="39">
        <v>3</v>
      </c>
      <c r="I81" s="40">
        <v>7</v>
      </c>
      <c r="J81" s="40">
        <v>4</v>
      </c>
      <c r="K81" s="13">
        <v>5</v>
      </c>
      <c r="L81" s="14">
        <v>7</v>
      </c>
      <c r="M81" s="14">
        <v>4</v>
      </c>
      <c r="N81" s="14">
        <v>4</v>
      </c>
      <c r="O81" s="38">
        <v>7</v>
      </c>
      <c r="P81" s="39">
        <v>5</v>
      </c>
      <c r="Q81" s="39">
        <v>3</v>
      </c>
      <c r="R81" s="43">
        <v>4</v>
      </c>
      <c r="S81" s="53"/>
      <c r="T81" s="43">
        <v>8</v>
      </c>
      <c r="U81" s="19">
        <f t="shared" ref="U81:W81" si="52">(C81+F81+I81+L81+O81+R81)</f>
        <v>39</v>
      </c>
      <c r="V81" s="19">
        <f t="shared" si="52"/>
        <v>26</v>
      </c>
      <c r="W81" s="19">
        <f t="shared" si="52"/>
        <v>27</v>
      </c>
      <c r="X81" s="7">
        <f t="shared" si="1"/>
        <v>92.857142857142861</v>
      </c>
      <c r="Y81" s="7">
        <f t="shared" si="2"/>
        <v>92.857142857142861</v>
      </c>
      <c r="Z81" s="7">
        <f t="shared" si="3"/>
        <v>77.142857142857139</v>
      </c>
    </row>
    <row r="82" spans="1:26" ht="14.25" customHeight="1">
      <c r="A82" s="8">
        <v>74</v>
      </c>
      <c r="B82" s="9" t="s">
        <v>91</v>
      </c>
      <c r="C82" s="38">
        <v>3</v>
      </c>
      <c r="D82" s="38">
        <v>6</v>
      </c>
      <c r="E82" s="38">
        <v>4</v>
      </c>
      <c r="F82" s="39">
        <v>7</v>
      </c>
      <c r="G82" s="39">
        <v>3</v>
      </c>
      <c r="H82" s="39">
        <v>3</v>
      </c>
      <c r="I82" s="40">
        <v>3</v>
      </c>
      <c r="J82" s="40">
        <v>3</v>
      </c>
      <c r="K82" s="13">
        <v>4</v>
      </c>
      <c r="L82" s="14">
        <v>5</v>
      </c>
      <c r="M82" s="14">
        <v>4</v>
      </c>
      <c r="N82" s="14">
        <v>2</v>
      </c>
      <c r="O82" s="38">
        <v>3</v>
      </c>
      <c r="P82" s="39">
        <v>3</v>
      </c>
      <c r="Q82" s="39">
        <v>3</v>
      </c>
      <c r="R82" s="43">
        <v>4</v>
      </c>
      <c r="S82" s="53"/>
      <c r="T82" s="43">
        <v>5</v>
      </c>
      <c r="U82" s="19">
        <f t="shared" ref="U82:W82" si="53">(C82+F82+I82+L82+O82+R82)</f>
        <v>25</v>
      </c>
      <c r="V82" s="19">
        <f t="shared" si="53"/>
        <v>19</v>
      </c>
      <c r="W82" s="19">
        <f t="shared" si="53"/>
        <v>21</v>
      </c>
      <c r="X82" s="7">
        <f t="shared" si="1"/>
        <v>59.523809523809526</v>
      </c>
      <c r="Y82" s="7">
        <f t="shared" si="2"/>
        <v>67.857142857142861</v>
      </c>
      <c r="Z82" s="7">
        <f t="shared" si="3"/>
        <v>60</v>
      </c>
    </row>
    <row r="83" spans="1:26" ht="14.25" customHeight="1">
      <c r="A83" s="8">
        <v>75</v>
      </c>
      <c r="B83" s="9" t="s">
        <v>92</v>
      </c>
      <c r="C83" s="38">
        <v>7</v>
      </c>
      <c r="D83" s="38">
        <v>7</v>
      </c>
      <c r="E83" s="38">
        <v>4</v>
      </c>
      <c r="F83" s="39">
        <v>7</v>
      </c>
      <c r="G83" s="39">
        <v>5</v>
      </c>
      <c r="H83" s="39">
        <v>4</v>
      </c>
      <c r="I83" s="40">
        <v>6</v>
      </c>
      <c r="J83" s="40">
        <v>4</v>
      </c>
      <c r="K83" s="13">
        <v>6</v>
      </c>
      <c r="L83" s="14">
        <v>7</v>
      </c>
      <c r="M83" s="14">
        <v>6</v>
      </c>
      <c r="N83" s="14">
        <v>4</v>
      </c>
      <c r="O83" s="38">
        <v>7</v>
      </c>
      <c r="P83" s="39">
        <v>5</v>
      </c>
      <c r="Q83" s="39">
        <v>4</v>
      </c>
      <c r="R83" s="43">
        <v>2</v>
      </c>
      <c r="S83" s="53"/>
      <c r="T83" s="43">
        <v>8</v>
      </c>
      <c r="U83" s="19">
        <f t="shared" ref="U83:W83" si="54">(C83+F83+I83+L83+O83+R83)</f>
        <v>36</v>
      </c>
      <c r="V83" s="19">
        <f t="shared" si="54"/>
        <v>27</v>
      </c>
      <c r="W83" s="19">
        <f t="shared" si="54"/>
        <v>30</v>
      </c>
      <c r="X83" s="7">
        <f t="shared" si="1"/>
        <v>85.714285714285708</v>
      </c>
      <c r="Y83" s="7">
        <f t="shared" si="2"/>
        <v>96.428571428571431</v>
      </c>
      <c r="Z83" s="7">
        <f t="shared" si="3"/>
        <v>85.714285714285708</v>
      </c>
    </row>
    <row r="84" spans="1:26" ht="14.25" customHeight="1">
      <c r="A84" s="8">
        <v>76</v>
      </c>
      <c r="B84" s="9" t="s">
        <v>93</v>
      </c>
      <c r="C84" s="38">
        <v>7</v>
      </c>
      <c r="D84" s="38">
        <v>8</v>
      </c>
      <c r="E84" s="38">
        <v>4</v>
      </c>
      <c r="F84" s="39">
        <v>7</v>
      </c>
      <c r="G84" s="39">
        <v>6</v>
      </c>
      <c r="H84" s="39">
        <v>6</v>
      </c>
      <c r="I84" s="40">
        <v>7</v>
      </c>
      <c r="J84" s="40">
        <v>4</v>
      </c>
      <c r="K84" s="13">
        <v>7</v>
      </c>
      <c r="L84" s="14">
        <v>7</v>
      </c>
      <c r="M84" s="14">
        <v>6</v>
      </c>
      <c r="N84" s="14">
        <v>4</v>
      </c>
      <c r="O84" s="38">
        <v>7</v>
      </c>
      <c r="P84" s="39">
        <v>6</v>
      </c>
      <c r="Q84" s="39">
        <v>6</v>
      </c>
      <c r="R84" s="43">
        <v>5</v>
      </c>
      <c r="S84" s="53"/>
      <c r="T84" s="43">
        <v>8</v>
      </c>
      <c r="U84" s="19">
        <f t="shared" ref="U84:W84" si="55">(C84+F84+I84+L84+O84+R84)</f>
        <v>40</v>
      </c>
      <c r="V84" s="19">
        <f t="shared" si="55"/>
        <v>30</v>
      </c>
      <c r="W84" s="19">
        <f t="shared" si="55"/>
        <v>35</v>
      </c>
      <c r="X84" s="7">
        <f t="shared" si="1"/>
        <v>95.238095238095241</v>
      </c>
      <c r="Y84" s="7">
        <f t="shared" si="2"/>
        <v>107.14285714285714</v>
      </c>
      <c r="Z84" s="7">
        <f t="shared" si="3"/>
        <v>100</v>
      </c>
    </row>
    <row r="85" spans="1:26" ht="14.25" customHeight="1">
      <c r="A85" s="8">
        <v>77</v>
      </c>
      <c r="B85" s="9" t="s">
        <v>94</v>
      </c>
      <c r="C85" s="38">
        <v>7</v>
      </c>
      <c r="D85" s="38">
        <v>8</v>
      </c>
      <c r="E85" s="38">
        <v>4</v>
      </c>
      <c r="F85" s="39">
        <v>8</v>
      </c>
      <c r="G85" s="39">
        <v>5</v>
      </c>
      <c r="H85" s="39">
        <v>3</v>
      </c>
      <c r="I85" s="40">
        <v>7</v>
      </c>
      <c r="J85" s="40">
        <v>4</v>
      </c>
      <c r="K85" s="13">
        <v>7</v>
      </c>
      <c r="L85" s="14">
        <v>7</v>
      </c>
      <c r="M85" s="14">
        <v>6</v>
      </c>
      <c r="N85" s="14">
        <v>4</v>
      </c>
      <c r="O85" s="38">
        <v>7</v>
      </c>
      <c r="P85" s="39">
        <v>5</v>
      </c>
      <c r="Q85" s="39">
        <v>3</v>
      </c>
      <c r="R85" s="43">
        <v>3</v>
      </c>
      <c r="S85" s="53"/>
      <c r="T85" s="43">
        <v>8</v>
      </c>
      <c r="U85" s="19">
        <f t="shared" ref="U85:W85" si="56">(C85+F85+I85+L85+O85+R85)</f>
        <v>39</v>
      </c>
      <c r="V85" s="19">
        <f t="shared" si="56"/>
        <v>28</v>
      </c>
      <c r="W85" s="19">
        <f t="shared" si="56"/>
        <v>29</v>
      </c>
      <c r="X85" s="7">
        <f t="shared" si="1"/>
        <v>92.857142857142861</v>
      </c>
      <c r="Y85" s="7">
        <f t="shared" si="2"/>
        <v>100</v>
      </c>
      <c r="Z85" s="7">
        <f t="shared" si="3"/>
        <v>82.857142857142861</v>
      </c>
    </row>
    <row r="86" spans="1:26" ht="14.25" customHeight="1">
      <c r="A86" s="8">
        <v>78</v>
      </c>
      <c r="B86" s="9" t="s">
        <v>95</v>
      </c>
      <c r="C86" s="38">
        <v>4</v>
      </c>
      <c r="D86" s="38">
        <v>6</v>
      </c>
      <c r="E86" s="38">
        <v>4</v>
      </c>
      <c r="F86" s="39">
        <v>4</v>
      </c>
      <c r="G86" s="39">
        <v>2</v>
      </c>
      <c r="H86" s="39">
        <v>1</v>
      </c>
      <c r="I86" s="40">
        <v>4</v>
      </c>
      <c r="J86" s="40">
        <v>2</v>
      </c>
      <c r="K86" s="13">
        <v>3</v>
      </c>
      <c r="L86" s="14">
        <v>5</v>
      </c>
      <c r="M86" s="14">
        <v>2</v>
      </c>
      <c r="N86" s="14">
        <v>3</v>
      </c>
      <c r="O86" s="38">
        <v>4</v>
      </c>
      <c r="P86" s="39">
        <v>2</v>
      </c>
      <c r="Q86" s="39">
        <v>1</v>
      </c>
      <c r="R86" s="43">
        <v>3</v>
      </c>
      <c r="S86" s="53"/>
      <c r="T86" s="43">
        <v>5</v>
      </c>
      <c r="U86" s="19">
        <f t="shared" ref="U86:W86" si="57">(C86+F86+I86+L86+O86+R86)</f>
        <v>24</v>
      </c>
      <c r="V86" s="19">
        <f t="shared" si="57"/>
        <v>14</v>
      </c>
      <c r="W86" s="19">
        <f t="shared" si="57"/>
        <v>17</v>
      </c>
      <c r="X86" s="7">
        <f t="shared" si="1"/>
        <v>57.142857142857146</v>
      </c>
      <c r="Y86" s="7">
        <f t="shared" si="2"/>
        <v>50</v>
      </c>
      <c r="Z86" s="7">
        <f t="shared" si="3"/>
        <v>48.571428571428569</v>
      </c>
    </row>
    <row r="87" spans="1:26" ht="14.25" customHeight="1">
      <c r="A87" s="8">
        <v>79</v>
      </c>
      <c r="B87" s="9" t="s">
        <v>96</v>
      </c>
      <c r="C87" s="38">
        <v>5</v>
      </c>
      <c r="D87" s="38">
        <v>7</v>
      </c>
      <c r="E87" s="38">
        <v>4</v>
      </c>
      <c r="F87" s="39">
        <v>5</v>
      </c>
      <c r="G87" s="39">
        <v>3</v>
      </c>
      <c r="H87" s="39">
        <v>1</v>
      </c>
      <c r="I87" s="40">
        <v>5</v>
      </c>
      <c r="J87" s="40">
        <v>3</v>
      </c>
      <c r="K87" s="13">
        <v>4</v>
      </c>
      <c r="L87" s="14">
        <v>6</v>
      </c>
      <c r="M87" s="14">
        <v>2</v>
      </c>
      <c r="N87" s="14">
        <v>3</v>
      </c>
      <c r="O87" s="38">
        <v>5</v>
      </c>
      <c r="P87" s="39">
        <v>3</v>
      </c>
      <c r="Q87" s="39">
        <v>1</v>
      </c>
      <c r="R87" s="43">
        <v>3</v>
      </c>
      <c r="S87" s="53"/>
      <c r="T87" s="43">
        <v>6</v>
      </c>
      <c r="U87" s="19">
        <f t="shared" ref="U87:W87" si="58">(C87+F87+I87+L87+O87+R87)</f>
        <v>29</v>
      </c>
      <c r="V87" s="19">
        <f t="shared" si="58"/>
        <v>18</v>
      </c>
      <c r="W87" s="19">
        <f t="shared" si="58"/>
        <v>19</v>
      </c>
      <c r="X87" s="7">
        <f t="shared" si="1"/>
        <v>69.047619047619051</v>
      </c>
      <c r="Y87" s="7">
        <f t="shared" si="2"/>
        <v>64.285714285714292</v>
      </c>
      <c r="Z87" s="7">
        <f t="shared" si="3"/>
        <v>54.285714285714285</v>
      </c>
    </row>
    <row r="88" spans="1:26" ht="14.25" customHeight="1">
      <c r="A88" s="8">
        <v>80</v>
      </c>
      <c r="B88" s="9" t="s">
        <v>97</v>
      </c>
      <c r="C88" s="38">
        <v>7</v>
      </c>
      <c r="D88" s="38">
        <v>7</v>
      </c>
      <c r="E88" s="38">
        <v>4</v>
      </c>
      <c r="F88" s="39">
        <v>6</v>
      </c>
      <c r="G88" s="39">
        <v>4</v>
      </c>
      <c r="H88" s="39">
        <v>2</v>
      </c>
      <c r="I88" s="40">
        <v>7</v>
      </c>
      <c r="J88" s="40">
        <v>4</v>
      </c>
      <c r="K88" s="13">
        <v>4</v>
      </c>
      <c r="L88" s="14">
        <v>6</v>
      </c>
      <c r="M88" s="14">
        <v>2</v>
      </c>
      <c r="N88" s="14">
        <v>4</v>
      </c>
      <c r="O88" s="38">
        <v>7</v>
      </c>
      <c r="P88" s="39">
        <v>4</v>
      </c>
      <c r="Q88" s="39">
        <v>2</v>
      </c>
      <c r="R88" s="43">
        <v>3</v>
      </c>
      <c r="S88" s="53"/>
      <c r="T88" s="43">
        <v>8</v>
      </c>
      <c r="U88" s="19">
        <f t="shared" ref="U88:W88" si="59">(C88+F88+I88+L88+O88+R88)</f>
        <v>36</v>
      </c>
      <c r="V88" s="19">
        <f t="shared" si="59"/>
        <v>21</v>
      </c>
      <c r="W88" s="19">
        <f t="shared" si="59"/>
        <v>24</v>
      </c>
      <c r="X88" s="7">
        <f t="shared" si="1"/>
        <v>85.714285714285708</v>
      </c>
      <c r="Y88" s="7">
        <f t="shared" si="2"/>
        <v>75</v>
      </c>
      <c r="Z88" s="7">
        <f t="shared" si="3"/>
        <v>68.571428571428569</v>
      </c>
    </row>
    <row r="89" spans="1:26" ht="14.25" customHeight="1">
      <c r="A89" s="8">
        <v>81</v>
      </c>
      <c r="B89" s="9" t="s">
        <v>98</v>
      </c>
      <c r="C89" s="38">
        <v>5</v>
      </c>
      <c r="D89" s="38">
        <v>6</v>
      </c>
      <c r="E89" s="38">
        <v>4</v>
      </c>
      <c r="F89" s="39">
        <v>5</v>
      </c>
      <c r="G89" s="39">
        <v>3</v>
      </c>
      <c r="H89" s="39">
        <v>4</v>
      </c>
      <c r="I89" s="40">
        <v>5</v>
      </c>
      <c r="J89" s="40">
        <v>3</v>
      </c>
      <c r="K89" s="13">
        <v>4</v>
      </c>
      <c r="L89" s="14">
        <v>5</v>
      </c>
      <c r="M89" s="14">
        <v>4</v>
      </c>
      <c r="N89" s="14">
        <v>3</v>
      </c>
      <c r="O89" s="38">
        <v>5</v>
      </c>
      <c r="P89" s="39">
        <v>3</v>
      </c>
      <c r="Q89" s="39">
        <v>4</v>
      </c>
      <c r="R89" s="43">
        <v>3</v>
      </c>
      <c r="S89" s="53"/>
      <c r="T89" s="43">
        <v>6</v>
      </c>
      <c r="U89" s="19">
        <f t="shared" ref="U89:W89" si="60">(C89+F89+I89+L89+O89+R89)</f>
        <v>28</v>
      </c>
      <c r="V89" s="19">
        <f t="shared" si="60"/>
        <v>19</v>
      </c>
      <c r="W89" s="19">
        <f t="shared" si="60"/>
        <v>25</v>
      </c>
      <c r="X89" s="7">
        <f t="shared" si="1"/>
        <v>66.666666666666671</v>
      </c>
      <c r="Y89" s="7">
        <f t="shared" si="2"/>
        <v>67.857142857142861</v>
      </c>
      <c r="Z89" s="7">
        <f t="shared" si="3"/>
        <v>71.428571428571431</v>
      </c>
    </row>
    <row r="90" spans="1:26" ht="14.25" customHeight="1">
      <c r="A90" s="8">
        <v>82</v>
      </c>
      <c r="B90" s="9" t="s">
        <v>99</v>
      </c>
      <c r="C90" s="38">
        <v>7</v>
      </c>
      <c r="D90" s="38">
        <v>8</v>
      </c>
      <c r="E90" s="38">
        <v>4</v>
      </c>
      <c r="F90" s="39">
        <v>8</v>
      </c>
      <c r="G90" s="39">
        <v>5</v>
      </c>
      <c r="H90" s="39">
        <v>5</v>
      </c>
      <c r="I90" s="40">
        <v>7</v>
      </c>
      <c r="J90" s="40">
        <v>4</v>
      </c>
      <c r="K90" s="13">
        <v>7</v>
      </c>
      <c r="L90" s="14">
        <v>7</v>
      </c>
      <c r="M90" s="14">
        <v>6</v>
      </c>
      <c r="N90" s="14">
        <v>4</v>
      </c>
      <c r="O90" s="38">
        <v>7</v>
      </c>
      <c r="P90" s="39">
        <v>5</v>
      </c>
      <c r="Q90" s="39">
        <v>5</v>
      </c>
      <c r="R90" s="43">
        <v>3</v>
      </c>
      <c r="S90" s="53"/>
      <c r="T90" s="43">
        <v>8</v>
      </c>
      <c r="U90" s="19">
        <f t="shared" ref="U90:W90" si="61">(C90+F90+I90+L90+O90+R90)</f>
        <v>39</v>
      </c>
      <c r="V90" s="19">
        <f t="shared" si="61"/>
        <v>28</v>
      </c>
      <c r="W90" s="19">
        <f t="shared" si="61"/>
        <v>33</v>
      </c>
      <c r="X90" s="7">
        <f t="shared" si="1"/>
        <v>92.857142857142861</v>
      </c>
      <c r="Y90" s="7">
        <f t="shared" si="2"/>
        <v>100</v>
      </c>
      <c r="Z90" s="7">
        <f t="shared" si="3"/>
        <v>94.285714285714292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39.75" customHeight="1">
      <c r="A4" s="150" t="s">
        <v>105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7</v>
      </c>
      <c r="D7" s="5">
        <v>8</v>
      </c>
      <c r="E7" s="5">
        <v>3</v>
      </c>
      <c r="F7" s="5">
        <v>14</v>
      </c>
      <c r="G7" s="5">
        <v>4</v>
      </c>
      <c r="H7" s="5">
        <v>6</v>
      </c>
      <c r="I7" s="5">
        <v>5</v>
      </c>
      <c r="J7" s="5">
        <v>5</v>
      </c>
      <c r="K7" s="5">
        <v>6</v>
      </c>
      <c r="L7" s="5">
        <v>9</v>
      </c>
      <c r="M7" s="5">
        <v>8</v>
      </c>
      <c r="N7" s="5">
        <v>2</v>
      </c>
      <c r="O7" s="5">
        <v>10</v>
      </c>
      <c r="P7" s="5">
        <v>9</v>
      </c>
      <c r="Q7" s="5">
        <v>7</v>
      </c>
      <c r="R7" s="5">
        <v>6</v>
      </c>
      <c r="S7" s="5">
        <v>0</v>
      </c>
      <c r="T7" s="5">
        <v>8</v>
      </c>
      <c r="U7" s="6">
        <f t="shared" ref="U7:W7" si="0">(C7+F7+I7+L7+O7+R7)</f>
        <v>51</v>
      </c>
      <c r="V7" s="6">
        <f t="shared" si="0"/>
        <v>34</v>
      </c>
      <c r="W7" s="6">
        <f t="shared" si="0"/>
        <v>32</v>
      </c>
      <c r="X7" s="44">
        <f>(U7*100/51)</f>
        <v>100</v>
      </c>
      <c r="Y7" s="7">
        <f t="shared" ref="Y7:Y90" si="1">(V7*100/33)</f>
        <v>103.03030303030303</v>
      </c>
      <c r="Z7" s="7">
        <f t="shared" ref="Z7:Z90" si="2">(W7*100/31)</f>
        <v>103.2258064516129</v>
      </c>
    </row>
    <row r="8" spans="1:26" ht="14.25" customHeight="1">
      <c r="A8" s="8">
        <v>1</v>
      </c>
      <c r="B8" s="9" t="s">
        <v>17</v>
      </c>
      <c r="C8" s="10">
        <v>7</v>
      </c>
      <c r="D8" s="10">
        <v>8</v>
      </c>
      <c r="E8" s="10">
        <v>3</v>
      </c>
      <c r="F8" s="11">
        <v>14</v>
      </c>
      <c r="G8" s="12">
        <v>4</v>
      </c>
      <c r="H8" s="12">
        <v>6</v>
      </c>
      <c r="I8" s="13">
        <v>5</v>
      </c>
      <c r="J8" s="13">
        <v>5</v>
      </c>
      <c r="K8" s="13">
        <v>6</v>
      </c>
      <c r="L8" s="14">
        <v>9</v>
      </c>
      <c r="M8" s="14">
        <v>8</v>
      </c>
      <c r="N8" s="14">
        <v>2</v>
      </c>
      <c r="O8" s="14">
        <v>9</v>
      </c>
      <c r="P8" s="10">
        <v>8</v>
      </c>
      <c r="Q8" s="12">
        <v>6</v>
      </c>
      <c r="R8" s="17">
        <v>6</v>
      </c>
      <c r="S8" s="18"/>
      <c r="T8" s="17">
        <v>8</v>
      </c>
      <c r="U8" s="19">
        <f t="shared" ref="U8:W8" si="3">(C8+F8+I8+L8+O8+R8)</f>
        <v>50</v>
      </c>
      <c r="V8" s="19">
        <f t="shared" si="3"/>
        <v>33</v>
      </c>
      <c r="W8" s="19">
        <f t="shared" si="3"/>
        <v>31</v>
      </c>
      <c r="X8" s="44">
        <f t="shared" ref="X8:X90" si="4">(U8*100/50)</f>
        <v>100</v>
      </c>
      <c r="Y8" s="7">
        <f t="shared" si="1"/>
        <v>100</v>
      </c>
      <c r="Z8" s="7">
        <f t="shared" si="2"/>
        <v>100</v>
      </c>
    </row>
    <row r="9" spans="1:26" ht="14.25" customHeight="1">
      <c r="A9" s="8">
        <v>2</v>
      </c>
      <c r="B9" s="9" t="s">
        <v>18</v>
      </c>
      <c r="C9" s="10">
        <v>6</v>
      </c>
      <c r="D9" s="10">
        <v>8</v>
      </c>
      <c r="E9" s="10">
        <v>2</v>
      </c>
      <c r="F9" s="12">
        <v>11</v>
      </c>
      <c r="G9" s="11">
        <v>3</v>
      </c>
      <c r="H9" s="12">
        <v>4</v>
      </c>
      <c r="I9" s="13">
        <v>5</v>
      </c>
      <c r="J9" s="13">
        <v>3</v>
      </c>
      <c r="K9" s="13">
        <v>3</v>
      </c>
      <c r="L9" s="14">
        <v>6</v>
      </c>
      <c r="M9" s="14">
        <v>8</v>
      </c>
      <c r="N9" s="14">
        <v>2</v>
      </c>
      <c r="O9" s="14">
        <v>6</v>
      </c>
      <c r="P9" s="10">
        <v>8</v>
      </c>
      <c r="Q9" s="12">
        <v>4</v>
      </c>
      <c r="R9" s="17">
        <v>3</v>
      </c>
      <c r="S9" s="18"/>
      <c r="T9" s="17">
        <v>7</v>
      </c>
      <c r="U9" s="19">
        <f t="shared" ref="U9:W9" si="5">(C9+F9+I9+L9+O9+R9)</f>
        <v>37</v>
      </c>
      <c r="V9" s="19">
        <f t="shared" si="5"/>
        <v>30</v>
      </c>
      <c r="W9" s="19">
        <f t="shared" si="5"/>
        <v>22</v>
      </c>
      <c r="X9" s="44">
        <f t="shared" si="4"/>
        <v>74</v>
      </c>
      <c r="Y9" s="7">
        <f t="shared" si="1"/>
        <v>90.909090909090907</v>
      </c>
      <c r="Z9" s="7">
        <f t="shared" si="2"/>
        <v>70.967741935483872</v>
      </c>
    </row>
    <row r="10" spans="1:26" ht="14.25" customHeight="1">
      <c r="A10" s="8">
        <v>3</v>
      </c>
      <c r="B10" s="9" t="s">
        <v>19</v>
      </c>
      <c r="C10" s="10">
        <v>5</v>
      </c>
      <c r="D10" s="10">
        <v>8</v>
      </c>
      <c r="E10" s="10">
        <v>3</v>
      </c>
      <c r="F10" s="11">
        <v>13</v>
      </c>
      <c r="G10" s="11">
        <v>3</v>
      </c>
      <c r="H10" s="11">
        <v>4</v>
      </c>
      <c r="I10" s="13">
        <v>3</v>
      </c>
      <c r="J10" s="13">
        <v>5</v>
      </c>
      <c r="K10" s="13">
        <v>4</v>
      </c>
      <c r="L10" s="14">
        <v>9</v>
      </c>
      <c r="M10" s="14">
        <v>6</v>
      </c>
      <c r="N10" s="14">
        <v>1</v>
      </c>
      <c r="O10" s="14">
        <v>9</v>
      </c>
      <c r="P10" s="10">
        <v>8</v>
      </c>
      <c r="Q10" s="11">
        <v>4</v>
      </c>
      <c r="R10" s="17">
        <v>4</v>
      </c>
      <c r="S10" s="18"/>
      <c r="T10" s="17">
        <v>6</v>
      </c>
      <c r="U10" s="19">
        <f t="shared" ref="U10:W10" si="6">(C10+F10+I10+L10+O10+R10)</f>
        <v>43</v>
      </c>
      <c r="V10" s="19">
        <f t="shared" si="6"/>
        <v>30</v>
      </c>
      <c r="W10" s="19">
        <f t="shared" si="6"/>
        <v>22</v>
      </c>
      <c r="X10" s="44">
        <f t="shared" si="4"/>
        <v>86</v>
      </c>
      <c r="Y10" s="7">
        <f t="shared" si="1"/>
        <v>90.909090909090907</v>
      </c>
      <c r="Z10" s="7">
        <f t="shared" si="2"/>
        <v>70.967741935483872</v>
      </c>
    </row>
    <row r="11" spans="1:26" ht="14.25" customHeight="1">
      <c r="A11" s="8">
        <v>4</v>
      </c>
      <c r="B11" s="9" t="s">
        <v>20</v>
      </c>
      <c r="C11" s="10">
        <v>7</v>
      </c>
      <c r="D11" s="10">
        <v>8</v>
      </c>
      <c r="E11" s="10">
        <v>3</v>
      </c>
      <c r="F11" s="12">
        <v>12</v>
      </c>
      <c r="G11" s="12">
        <v>3</v>
      </c>
      <c r="H11" s="12">
        <v>5</v>
      </c>
      <c r="I11" s="13">
        <v>5</v>
      </c>
      <c r="J11" s="13">
        <v>3</v>
      </c>
      <c r="K11" s="13">
        <v>6</v>
      </c>
      <c r="L11" s="14">
        <v>7</v>
      </c>
      <c r="M11" s="14">
        <v>8</v>
      </c>
      <c r="N11" s="14">
        <v>2</v>
      </c>
      <c r="O11" s="14">
        <v>7</v>
      </c>
      <c r="P11" s="10">
        <v>8</v>
      </c>
      <c r="Q11" s="12">
        <v>5</v>
      </c>
      <c r="R11" s="17">
        <v>4</v>
      </c>
      <c r="S11" s="18"/>
      <c r="T11" s="17">
        <v>8</v>
      </c>
      <c r="U11" s="19">
        <f t="shared" ref="U11:W11" si="7">(C11+F11+I11+L11+O11+R11)</f>
        <v>42</v>
      </c>
      <c r="V11" s="19">
        <f t="shared" si="7"/>
        <v>30</v>
      </c>
      <c r="W11" s="19">
        <f t="shared" si="7"/>
        <v>29</v>
      </c>
      <c r="X11" s="44">
        <f t="shared" si="4"/>
        <v>84</v>
      </c>
      <c r="Y11" s="7">
        <f t="shared" si="1"/>
        <v>90.909090909090907</v>
      </c>
      <c r="Z11" s="7">
        <f t="shared" si="2"/>
        <v>93.548387096774192</v>
      </c>
    </row>
    <row r="12" spans="1:26" ht="14.25" customHeight="1">
      <c r="A12" s="8">
        <v>5</v>
      </c>
      <c r="B12" s="9" t="s">
        <v>21</v>
      </c>
      <c r="C12" s="10">
        <v>5</v>
      </c>
      <c r="D12" s="10">
        <v>8</v>
      </c>
      <c r="E12" s="10">
        <v>3</v>
      </c>
      <c r="F12" s="12">
        <v>12</v>
      </c>
      <c r="G12" s="11">
        <v>4</v>
      </c>
      <c r="H12" s="12">
        <v>4</v>
      </c>
      <c r="I12" s="13">
        <v>4</v>
      </c>
      <c r="J12" s="13">
        <v>5</v>
      </c>
      <c r="K12" s="13">
        <v>4</v>
      </c>
      <c r="L12" s="14">
        <v>9</v>
      </c>
      <c r="M12" s="14">
        <v>6</v>
      </c>
      <c r="N12" s="14">
        <v>2</v>
      </c>
      <c r="O12" s="14">
        <v>9</v>
      </c>
      <c r="P12" s="10">
        <v>8</v>
      </c>
      <c r="Q12" s="12">
        <v>4</v>
      </c>
      <c r="R12" s="17">
        <v>5</v>
      </c>
      <c r="S12" s="18"/>
      <c r="T12" s="17">
        <v>8</v>
      </c>
      <c r="U12" s="19">
        <f t="shared" ref="U12:W12" si="8">(C12+F12+I12+L12+O12+R12)</f>
        <v>44</v>
      </c>
      <c r="V12" s="19">
        <f t="shared" si="8"/>
        <v>31</v>
      </c>
      <c r="W12" s="19">
        <f t="shared" si="8"/>
        <v>25</v>
      </c>
      <c r="X12" s="44">
        <f t="shared" si="4"/>
        <v>88</v>
      </c>
      <c r="Y12" s="7">
        <f t="shared" si="1"/>
        <v>93.939393939393938</v>
      </c>
      <c r="Z12" s="7">
        <f t="shared" si="2"/>
        <v>80.645161290322577</v>
      </c>
    </row>
    <row r="13" spans="1:26" ht="14.25" customHeight="1">
      <c r="A13" s="8">
        <v>6</v>
      </c>
      <c r="B13" s="9" t="s">
        <v>22</v>
      </c>
      <c r="C13" s="10">
        <v>3</v>
      </c>
      <c r="D13" s="10">
        <v>6</v>
      </c>
      <c r="E13" s="10">
        <v>2</v>
      </c>
      <c r="F13" s="11">
        <v>4</v>
      </c>
      <c r="G13" s="11">
        <v>2</v>
      </c>
      <c r="H13" s="11">
        <v>2</v>
      </c>
      <c r="I13" s="13">
        <v>4</v>
      </c>
      <c r="J13" s="13">
        <v>1</v>
      </c>
      <c r="K13" s="13">
        <v>3</v>
      </c>
      <c r="L13" s="14">
        <v>3</v>
      </c>
      <c r="M13" s="14">
        <v>2</v>
      </c>
      <c r="N13" s="14">
        <v>2</v>
      </c>
      <c r="O13" s="14">
        <v>3</v>
      </c>
      <c r="P13" s="10">
        <v>6</v>
      </c>
      <c r="Q13" s="11">
        <v>2</v>
      </c>
      <c r="R13" s="17">
        <v>1</v>
      </c>
      <c r="S13" s="18"/>
      <c r="T13" s="17">
        <v>4</v>
      </c>
      <c r="U13" s="19">
        <f t="shared" ref="U13:W13" si="9">(C13+F13+I13+L13+O13+R13)</f>
        <v>18</v>
      </c>
      <c r="V13" s="19">
        <f t="shared" si="9"/>
        <v>17</v>
      </c>
      <c r="W13" s="19">
        <f t="shared" si="9"/>
        <v>15</v>
      </c>
      <c r="X13" s="44">
        <f t="shared" si="4"/>
        <v>36</v>
      </c>
      <c r="Y13" s="7">
        <f t="shared" si="1"/>
        <v>51.515151515151516</v>
      </c>
      <c r="Z13" s="7">
        <f t="shared" si="2"/>
        <v>48.387096774193552</v>
      </c>
    </row>
    <row r="14" spans="1:26" ht="14.25" customHeight="1">
      <c r="A14" s="8">
        <v>7</v>
      </c>
      <c r="B14" s="9" t="s">
        <v>23</v>
      </c>
      <c r="C14" s="10">
        <v>4</v>
      </c>
      <c r="D14" s="10">
        <v>6</v>
      </c>
      <c r="E14" s="10">
        <v>2</v>
      </c>
      <c r="F14" s="12">
        <v>7</v>
      </c>
      <c r="G14" s="11">
        <v>3</v>
      </c>
      <c r="H14" s="12">
        <v>4</v>
      </c>
      <c r="I14" s="13">
        <v>3</v>
      </c>
      <c r="J14" s="13">
        <v>3</v>
      </c>
      <c r="K14" s="13">
        <v>4</v>
      </c>
      <c r="L14" s="14">
        <v>4</v>
      </c>
      <c r="M14" s="14">
        <v>4</v>
      </c>
      <c r="N14" s="14">
        <v>2</v>
      </c>
      <c r="O14" s="14">
        <v>4</v>
      </c>
      <c r="P14" s="10">
        <v>6</v>
      </c>
      <c r="Q14" s="12">
        <v>4</v>
      </c>
      <c r="R14" s="17">
        <v>4</v>
      </c>
      <c r="S14" s="18"/>
      <c r="T14" s="17">
        <v>5</v>
      </c>
      <c r="U14" s="19">
        <f t="shared" ref="U14:W14" si="10">(C14+F14+I14+L14+O14+R14)</f>
        <v>26</v>
      </c>
      <c r="V14" s="19">
        <f t="shared" si="10"/>
        <v>22</v>
      </c>
      <c r="W14" s="19">
        <f t="shared" si="10"/>
        <v>21</v>
      </c>
      <c r="X14" s="44">
        <f t="shared" si="4"/>
        <v>52</v>
      </c>
      <c r="Y14" s="7">
        <f t="shared" si="1"/>
        <v>66.666666666666671</v>
      </c>
      <c r="Z14" s="7">
        <f t="shared" si="2"/>
        <v>67.741935483870961</v>
      </c>
    </row>
    <row r="15" spans="1:26" ht="14.25" customHeight="1">
      <c r="A15" s="8">
        <v>8</v>
      </c>
      <c r="B15" s="9" t="s">
        <v>24</v>
      </c>
      <c r="C15" s="10">
        <v>6</v>
      </c>
      <c r="D15" s="10">
        <v>8</v>
      </c>
      <c r="E15" s="10">
        <v>3</v>
      </c>
      <c r="F15" s="11">
        <v>12</v>
      </c>
      <c r="G15" s="11">
        <v>4</v>
      </c>
      <c r="H15" s="11">
        <v>5</v>
      </c>
      <c r="I15" s="13">
        <v>5</v>
      </c>
      <c r="J15" s="13">
        <v>5</v>
      </c>
      <c r="K15" s="13">
        <v>5</v>
      </c>
      <c r="L15" s="14">
        <v>9</v>
      </c>
      <c r="M15" s="14">
        <v>6</v>
      </c>
      <c r="N15" s="14">
        <v>2</v>
      </c>
      <c r="O15" s="14">
        <v>9</v>
      </c>
      <c r="P15" s="10">
        <v>8</v>
      </c>
      <c r="Q15" s="11">
        <v>5</v>
      </c>
      <c r="R15" s="17">
        <v>6</v>
      </c>
      <c r="S15" s="18"/>
      <c r="T15" s="17">
        <v>8</v>
      </c>
      <c r="U15" s="19">
        <f t="shared" ref="U15:W15" si="11">(C15+F15+I15+L15+O15+R15)</f>
        <v>47</v>
      </c>
      <c r="V15" s="19">
        <f t="shared" si="11"/>
        <v>31</v>
      </c>
      <c r="W15" s="19">
        <f t="shared" si="11"/>
        <v>28</v>
      </c>
      <c r="X15" s="44">
        <f t="shared" si="4"/>
        <v>94</v>
      </c>
      <c r="Y15" s="7">
        <f t="shared" si="1"/>
        <v>93.939393939393938</v>
      </c>
      <c r="Z15" s="7">
        <f t="shared" si="2"/>
        <v>90.322580645161295</v>
      </c>
    </row>
    <row r="16" spans="1:26" ht="14.25" customHeight="1">
      <c r="A16" s="8">
        <v>9</v>
      </c>
      <c r="B16" s="9" t="s">
        <v>25</v>
      </c>
      <c r="C16" s="10">
        <v>7</v>
      </c>
      <c r="D16" s="10">
        <v>8</v>
      </c>
      <c r="E16" s="10">
        <v>3</v>
      </c>
      <c r="F16" s="11">
        <v>13</v>
      </c>
      <c r="G16" s="11">
        <v>4</v>
      </c>
      <c r="H16" s="11">
        <v>6</v>
      </c>
      <c r="I16" s="13">
        <v>5</v>
      </c>
      <c r="J16" s="13">
        <v>4</v>
      </c>
      <c r="K16" s="13">
        <v>6</v>
      </c>
      <c r="L16" s="14">
        <v>9</v>
      </c>
      <c r="M16" s="14">
        <v>8</v>
      </c>
      <c r="N16" s="14">
        <v>2</v>
      </c>
      <c r="O16" s="14">
        <v>9</v>
      </c>
      <c r="P16" s="10">
        <v>8</v>
      </c>
      <c r="Q16" s="11">
        <v>6</v>
      </c>
      <c r="R16" s="17">
        <v>5</v>
      </c>
      <c r="S16" s="18"/>
      <c r="T16" s="17">
        <v>8</v>
      </c>
      <c r="U16" s="19">
        <f t="shared" ref="U16:W16" si="12">(C16+F16+I16+L16+O16+R16)</f>
        <v>48</v>
      </c>
      <c r="V16" s="19">
        <f t="shared" si="12"/>
        <v>32</v>
      </c>
      <c r="W16" s="19">
        <f t="shared" si="12"/>
        <v>31</v>
      </c>
      <c r="X16" s="44">
        <f t="shared" si="4"/>
        <v>96</v>
      </c>
      <c r="Y16" s="7">
        <f t="shared" si="1"/>
        <v>96.969696969696969</v>
      </c>
      <c r="Z16" s="7">
        <f t="shared" si="2"/>
        <v>100</v>
      </c>
    </row>
    <row r="17" spans="1:26" ht="14.25" customHeight="1">
      <c r="A17" s="8">
        <v>10</v>
      </c>
      <c r="B17" s="9" t="s">
        <v>26</v>
      </c>
      <c r="C17" s="10">
        <v>5</v>
      </c>
      <c r="D17" s="10">
        <v>8</v>
      </c>
      <c r="E17" s="10">
        <v>3</v>
      </c>
      <c r="F17" s="11">
        <v>8</v>
      </c>
      <c r="G17" s="11">
        <v>3</v>
      </c>
      <c r="H17" s="11">
        <v>4</v>
      </c>
      <c r="I17" s="13">
        <v>3</v>
      </c>
      <c r="J17" s="13">
        <v>2</v>
      </c>
      <c r="K17" s="13">
        <v>4</v>
      </c>
      <c r="L17" s="14">
        <v>5</v>
      </c>
      <c r="M17" s="14">
        <v>6</v>
      </c>
      <c r="N17" s="14">
        <v>1</v>
      </c>
      <c r="O17" s="14">
        <v>5</v>
      </c>
      <c r="P17" s="10">
        <v>8</v>
      </c>
      <c r="Q17" s="11">
        <v>4</v>
      </c>
      <c r="R17" s="17">
        <v>3</v>
      </c>
      <c r="S17" s="18"/>
      <c r="T17" s="17">
        <v>5</v>
      </c>
      <c r="U17" s="19">
        <f t="shared" ref="U17:W17" si="13">(C17+F17+I17+L17+O17+R17)</f>
        <v>29</v>
      </c>
      <c r="V17" s="19">
        <f t="shared" si="13"/>
        <v>27</v>
      </c>
      <c r="W17" s="19">
        <f t="shared" si="13"/>
        <v>21</v>
      </c>
      <c r="X17" s="44">
        <f t="shared" si="4"/>
        <v>58</v>
      </c>
      <c r="Y17" s="7">
        <f t="shared" si="1"/>
        <v>81.818181818181813</v>
      </c>
      <c r="Z17" s="7">
        <f t="shared" si="2"/>
        <v>67.741935483870961</v>
      </c>
    </row>
    <row r="18" spans="1:26" ht="14.25" customHeight="1">
      <c r="A18" s="8">
        <v>11</v>
      </c>
      <c r="B18" s="9" t="s">
        <v>27</v>
      </c>
      <c r="C18" s="10">
        <v>5</v>
      </c>
      <c r="D18" s="10">
        <v>8</v>
      </c>
      <c r="E18" s="10">
        <v>3</v>
      </c>
      <c r="F18" s="11">
        <v>14</v>
      </c>
      <c r="G18" s="11">
        <v>4</v>
      </c>
      <c r="H18" s="11">
        <v>6</v>
      </c>
      <c r="I18" s="13">
        <v>5</v>
      </c>
      <c r="J18" s="13">
        <v>5</v>
      </c>
      <c r="K18" s="13">
        <v>6</v>
      </c>
      <c r="L18" s="14">
        <v>9</v>
      </c>
      <c r="M18" s="14">
        <v>8</v>
      </c>
      <c r="N18" s="14">
        <v>2</v>
      </c>
      <c r="O18" s="14">
        <v>9</v>
      </c>
      <c r="P18" s="10">
        <v>8</v>
      </c>
      <c r="Q18" s="11">
        <v>6</v>
      </c>
      <c r="R18" s="17">
        <v>5</v>
      </c>
      <c r="S18" s="18"/>
      <c r="T18" s="17">
        <v>8</v>
      </c>
      <c r="U18" s="19">
        <f t="shared" ref="U18:W18" si="14">(C18+F18+I18+L18+O18+R18)</f>
        <v>47</v>
      </c>
      <c r="V18" s="19">
        <f t="shared" si="14"/>
        <v>33</v>
      </c>
      <c r="W18" s="19">
        <f t="shared" si="14"/>
        <v>31</v>
      </c>
      <c r="X18" s="44">
        <f t="shared" si="4"/>
        <v>94</v>
      </c>
      <c r="Y18" s="7">
        <f t="shared" si="1"/>
        <v>100</v>
      </c>
      <c r="Z18" s="7">
        <f t="shared" si="2"/>
        <v>100</v>
      </c>
    </row>
    <row r="19" spans="1:26" ht="14.25" customHeight="1">
      <c r="A19" s="8">
        <v>12</v>
      </c>
      <c r="B19" s="9" t="s">
        <v>28</v>
      </c>
      <c r="C19" s="10">
        <v>2</v>
      </c>
      <c r="D19" s="10">
        <v>6</v>
      </c>
      <c r="E19" s="10">
        <v>2</v>
      </c>
      <c r="F19" s="11">
        <v>4</v>
      </c>
      <c r="G19" s="11">
        <v>1</v>
      </c>
      <c r="H19" s="11">
        <v>2</v>
      </c>
      <c r="I19" s="13">
        <v>3</v>
      </c>
      <c r="J19" s="13">
        <v>1</v>
      </c>
      <c r="K19" s="13">
        <v>3</v>
      </c>
      <c r="L19" s="14">
        <v>2</v>
      </c>
      <c r="M19" s="14">
        <v>4</v>
      </c>
      <c r="N19" s="14">
        <v>2</v>
      </c>
      <c r="O19" s="14">
        <v>2</v>
      </c>
      <c r="P19" s="10">
        <v>6</v>
      </c>
      <c r="Q19" s="11">
        <v>2</v>
      </c>
      <c r="R19" s="17">
        <v>1</v>
      </c>
      <c r="S19" s="18"/>
      <c r="T19" s="17">
        <v>3</v>
      </c>
      <c r="U19" s="19">
        <f t="shared" ref="U19:W19" si="15">(C19+F19+I19+L19+O19+R19)</f>
        <v>14</v>
      </c>
      <c r="V19" s="19">
        <f t="shared" si="15"/>
        <v>18</v>
      </c>
      <c r="W19" s="19">
        <f t="shared" si="15"/>
        <v>14</v>
      </c>
      <c r="X19" s="44">
        <f t="shared" si="4"/>
        <v>28</v>
      </c>
      <c r="Y19" s="7">
        <f t="shared" si="1"/>
        <v>54.545454545454547</v>
      </c>
      <c r="Z19" s="7">
        <f t="shared" si="2"/>
        <v>45.161290322580648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8</v>
      </c>
      <c r="E20" s="10">
        <v>2</v>
      </c>
      <c r="F20" s="11">
        <v>9</v>
      </c>
      <c r="G20" s="11">
        <v>2</v>
      </c>
      <c r="H20" s="11">
        <v>4</v>
      </c>
      <c r="I20" s="13">
        <v>3</v>
      </c>
      <c r="J20" s="13">
        <v>3</v>
      </c>
      <c r="K20" s="13">
        <v>4</v>
      </c>
      <c r="L20" s="14">
        <v>6</v>
      </c>
      <c r="M20" s="14">
        <v>6</v>
      </c>
      <c r="N20" s="14">
        <v>1</v>
      </c>
      <c r="O20" s="14">
        <v>6</v>
      </c>
      <c r="P20" s="10">
        <v>8</v>
      </c>
      <c r="Q20" s="11">
        <v>4</v>
      </c>
      <c r="R20" s="17">
        <v>4</v>
      </c>
      <c r="S20" s="18"/>
      <c r="T20" s="17">
        <v>5</v>
      </c>
      <c r="U20" s="19">
        <f t="shared" ref="U20:W20" si="16">(C20+F20+I20+L20+O20+R20)</f>
        <v>33</v>
      </c>
      <c r="V20" s="19">
        <f t="shared" si="16"/>
        <v>27</v>
      </c>
      <c r="W20" s="19">
        <f t="shared" si="16"/>
        <v>20</v>
      </c>
      <c r="X20" s="44">
        <f t="shared" si="4"/>
        <v>66</v>
      </c>
      <c r="Y20" s="7">
        <f t="shared" si="1"/>
        <v>81.818181818181813</v>
      </c>
      <c r="Z20" s="7">
        <f t="shared" si="2"/>
        <v>64.516129032258064</v>
      </c>
    </row>
    <row r="21" spans="1:26" ht="14.25" customHeight="1">
      <c r="A21" s="8">
        <v>14</v>
      </c>
      <c r="B21" s="9" t="s">
        <v>30</v>
      </c>
      <c r="C21" s="10">
        <v>5</v>
      </c>
      <c r="D21" s="10">
        <v>7</v>
      </c>
      <c r="E21" s="10">
        <v>3</v>
      </c>
      <c r="F21" s="12">
        <v>10</v>
      </c>
      <c r="G21" s="12">
        <v>3</v>
      </c>
      <c r="H21" s="12">
        <v>5</v>
      </c>
      <c r="I21" s="13">
        <v>4</v>
      </c>
      <c r="J21" s="13">
        <v>3</v>
      </c>
      <c r="K21" s="13">
        <v>5</v>
      </c>
      <c r="L21" s="14">
        <v>6</v>
      </c>
      <c r="M21" s="14">
        <v>6</v>
      </c>
      <c r="N21" s="14">
        <v>2</v>
      </c>
      <c r="O21" s="14">
        <v>6</v>
      </c>
      <c r="P21" s="10">
        <v>7</v>
      </c>
      <c r="Q21" s="12">
        <v>5</v>
      </c>
      <c r="R21" s="17">
        <v>3</v>
      </c>
      <c r="S21" s="18"/>
      <c r="T21" s="17">
        <v>7</v>
      </c>
      <c r="U21" s="19">
        <f t="shared" ref="U21:W21" si="17">(C21+F21+I21+L21+O21+R21)</f>
        <v>34</v>
      </c>
      <c r="V21" s="19">
        <f t="shared" si="17"/>
        <v>26</v>
      </c>
      <c r="W21" s="19">
        <f t="shared" si="17"/>
        <v>27</v>
      </c>
      <c r="X21" s="44">
        <f t="shared" si="4"/>
        <v>68</v>
      </c>
      <c r="Y21" s="7">
        <f t="shared" si="1"/>
        <v>78.787878787878782</v>
      </c>
      <c r="Z21" s="7">
        <f t="shared" si="2"/>
        <v>87.096774193548384</v>
      </c>
    </row>
    <row r="22" spans="1:26" ht="14.25" customHeight="1">
      <c r="A22" s="8">
        <v>15</v>
      </c>
      <c r="B22" s="9" t="s">
        <v>31</v>
      </c>
      <c r="C22" s="10">
        <v>6</v>
      </c>
      <c r="D22" s="10">
        <v>8</v>
      </c>
      <c r="E22" s="10">
        <v>3</v>
      </c>
      <c r="F22" s="12">
        <v>10</v>
      </c>
      <c r="G22" s="12">
        <v>4</v>
      </c>
      <c r="H22" s="12">
        <v>4</v>
      </c>
      <c r="I22" s="13">
        <v>5</v>
      </c>
      <c r="J22" s="13">
        <v>4</v>
      </c>
      <c r="K22" s="13">
        <v>5</v>
      </c>
      <c r="L22" s="14">
        <v>8</v>
      </c>
      <c r="M22" s="14">
        <v>6</v>
      </c>
      <c r="N22" s="14">
        <v>2</v>
      </c>
      <c r="O22" s="14">
        <v>8</v>
      </c>
      <c r="P22" s="10">
        <v>8</v>
      </c>
      <c r="Q22" s="12">
        <v>4</v>
      </c>
      <c r="R22" s="17">
        <v>5</v>
      </c>
      <c r="S22" s="18"/>
      <c r="T22" s="17">
        <v>7</v>
      </c>
      <c r="U22" s="19">
        <f t="shared" ref="U22:W22" si="18">(C22+F22+I22+L22+O22+R22)</f>
        <v>42</v>
      </c>
      <c r="V22" s="19">
        <f t="shared" si="18"/>
        <v>30</v>
      </c>
      <c r="W22" s="19">
        <f t="shared" si="18"/>
        <v>25</v>
      </c>
      <c r="X22" s="44">
        <f t="shared" si="4"/>
        <v>84</v>
      </c>
      <c r="Y22" s="7">
        <f t="shared" si="1"/>
        <v>90.909090909090907</v>
      </c>
      <c r="Z22" s="7">
        <f t="shared" si="2"/>
        <v>80.645161290322577</v>
      </c>
    </row>
    <row r="23" spans="1:26" ht="14.25" customHeight="1">
      <c r="A23" s="8">
        <v>16</v>
      </c>
      <c r="B23" s="9" t="s">
        <v>32</v>
      </c>
      <c r="C23" s="22">
        <v>5</v>
      </c>
      <c r="D23" s="22">
        <v>8</v>
      </c>
      <c r="E23" s="22">
        <v>2</v>
      </c>
      <c r="F23" s="12">
        <v>10</v>
      </c>
      <c r="G23" s="12">
        <v>2</v>
      </c>
      <c r="H23" s="12">
        <v>4</v>
      </c>
      <c r="I23" s="23">
        <v>3</v>
      </c>
      <c r="J23" s="23">
        <v>3</v>
      </c>
      <c r="K23" s="23">
        <v>5</v>
      </c>
      <c r="L23" s="24">
        <v>7</v>
      </c>
      <c r="M23" s="24">
        <v>8</v>
      </c>
      <c r="N23" s="24">
        <v>1</v>
      </c>
      <c r="O23" s="24">
        <v>7</v>
      </c>
      <c r="P23" s="22">
        <v>8</v>
      </c>
      <c r="Q23" s="12">
        <v>4</v>
      </c>
      <c r="R23" s="27">
        <v>3</v>
      </c>
      <c r="S23" s="18"/>
      <c r="T23" s="27">
        <v>5</v>
      </c>
      <c r="U23" s="19">
        <f t="shared" ref="U23:W23" si="19">(C23+F23+I23+L23+O23+R23)</f>
        <v>35</v>
      </c>
      <c r="V23" s="19">
        <f t="shared" si="19"/>
        <v>29</v>
      </c>
      <c r="W23" s="19">
        <f t="shared" si="19"/>
        <v>21</v>
      </c>
      <c r="X23" s="44">
        <f t="shared" si="4"/>
        <v>70</v>
      </c>
      <c r="Y23" s="7">
        <f t="shared" si="1"/>
        <v>87.878787878787875</v>
      </c>
      <c r="Z23" s="7">
        <f t="shared" si="2"/>
        <v>67.741935483870961</v>
      </c>
    </row>
    <row r="24" spans="1:26" ht="14.25" customHeight="1">
      <c r="A24" s="8">
        <v>17</v>
      </c>
      <c r="B24" s="9" t="s">
        <v>33</v>
      </c>
      <c r="C24" s="10">
        <v>5</v>
      </c>
      <c r="D24" s="10">
        <v>6</v>
      </c>
      <c r="E24" s="10">
        <v>3</v>
      </c>
      <c r="F24" s="11">
        <v>11</v>
      </c>
      <c r="G24" s="11">
        <v>3</v>
      </c>
      <c r="H24" s="11">
        <v>4</v>
      </c>
      <c r="I24" s="13">
        <v>4</v>
      </c>
      <c r="J24" s="13">
        <v>4</v>
      </c>
      <c r="K24" s="13">
        <v>4</v>
      </c>
      <c r="L24" s="14">
        <v>6</v>
      </c>
      <c r="M24" s="14">
        <v>4</v>
      </c>
      <c r="N24" s="14">
        <v>2</v>
      </c>
      <c r="O24" s="14">
        <v>6</v>
      </c>
      <c r="P24" s="10">
        <v>6</v>
      </c>
      <c r="Q24" s="11">
        <v>4</v>
      </c>
      <c r="R24" s="17">
        <v>5</v>
      </c>
      <c r="S24" s="18"/>
      <c r="T24" s="17">
        <v>6</v>
      </c>
      <c r="U24" s="19">
        <f t="shared" ref="U24:W24" si="20">(C24+F24+I24+L24+O24+R24)</f>
        <v>37</v>
      </c>
      <c r="V24" s="19">
        <f t="shared" si="20"/>
        <v>23</v>
      </c>
      <c r="W24" s="19">
        <f t="shared" si="20"/>
        <v>23</v>
      </c>
      <c r="X24" s="44">
        <f t="shared" si="4"/>
        <v>74</v>
      </c>
      <c r="Y24" s="7">
        <f t="shared" si="1"/>
        <v>69.696969696969703</v>
      </c>
      <c r="Z24" s="7">
        <f t="shared" si="2"/>
        <v>74.193548387096769</v>
      </c>
    </row>
    <row r="25" spans="1:26" ht="14.25" customHeight="1">
      <c r="A25" s="8">
        <v>18</v>
      </c>
      <c r="B25" s="9" t="s">
        <v>34</v>
      </c>
      <c r="C25" s="10">
        <v>5</v>
      </c>
      <c r="D25" s="10">
        <v>8</v>
      </c>
      <c r="E25" s="10">
        <v>2</v>
      </c>
      <c r="F25" s="11">
        <v>11</v>
      </c>
      <c r="G25" s="11">
        <v>2</v>
      </c>
      <c r="H25" s="11">
        <v>5</v>
      </c>
      <c r="I25" s="13">
        <v>5</v>
      </c>
      <c r="J25" s="13">
        <v>4</v>
      </c>
      <c r="K25" s="13">
        <v>6</v>
      </c>
      <c r="L25" s="14">
        <v>7</v>
      </c>
      <c r="M25" s="14">
        <v>8</v>
      </c>
      <c r="N25" s="14">
        <v>2</v>
      </c>
      <c r="O25" s="14">
        <v>7</v>
      </c>
      <c r="P25" s="10">
        <v>8</v>
      </c>
      <c r="Q25" s="11">
        <v>5</v>
      </c>
      <c r="R25" s="17">
        <v>3</v>
      </c>
      <c r="S25" s="18"/>
      <c r="T25" s="17">
        <v>7</v>
      </c>
      <c r="U25" s="19">
        <f t="shared" ref="U25:W25" si="21">(C25+F25+I25+L25+O25+R25)</f>
        <v>38</v>
      </c>
      <c r="V25" s="19">
        <f t="shared" si="21"/>
        <v>30</v>
      </c>
      <c r="W25" s="19">
        <f t="shared" si="21"/>
        <v>27</v>
      </c>
      <c r="X25" s="44">
        <f t="shared" si="4"/>
        <v>76</v>
      </c>
      <c r="Y25" s="7">
        <f t="shared" si="1"/>
        <v>90.909090909090907</v>
      </c>
      <c r="Z25" s="7">
        <f t="shared" si="2"/>
        <v>87.096774193548384</v>
      </c>
    </row>
    <row r="26" spans="1:26" ht="14.25" customHeight="1">
      <c r="A26" s="8">
        <v>19</v>
      </c>
      <c r="B26" s="9" t="s">
        <v>35</v>
      </c>
      <c r="C26" s="10">
        <v>7</v>
      </c>
      <c r="D26" s="22">
        <v>8</v>
      </c>
      <c r="E26" s="22">
        <v>3</v>
      </c>
      <c r="F26" s="11">
        <v>14</v>
      </c>
      <c r="G26" s="12">
        <v>4</v>
      </c>
      <c r="H26" s="12">
        <v>6</v>
      </c>
      <c r="I26" s="13">
        <v>5</v>
      </c>
      <c r="J26" s="13">
        <v>5</v>
      </c>
      <c r="K26" s="13">
        <v>6</v>
      </c>
      <c r="L26" s="14">
        <v>9</v>
      </c>
      <c r="M26" s="14">
        <v>8</v>
      </c>
      <c r="N26" s="14">
        <v>2</v>
      </c>
      <c r="O26" s="14">
        <v>9</v>
      </c>
      <c r="P26" s="22">
        <v>8</v>
      </c>
      <c r="Q26" s="12">
        <v>6</v>
      </c>
      <c r="R26" s="17">
        <v>6</v>
      </c>
      <c r="S26" s="18"/>
      <c r="T26" s="17">
        <v>8</v>
      </c>
      <c r="U26" s="19">
        <f t="shared" ref="U26:W26" si="22">(C26+F26+I26+L26+O26+R26)</f>
        <v>50</v>
      </c>
      <c r="V26" s="19">
        <f t="shared" si="22"/>
        <v>33</v>
      </c>
      <c r="W26" s="19">
        <f t="shared" si="22"/>
        <v>31</v>
      </c>
      <c r="X26" s="44">
        <f t="shared" si="4"/>
        <v>100</v>
      </c>
      <c r="Y26" s="7">
        <f t="shared" si="1"/>
        <v>100</v>
      </c>
      <c r="Z26" s="7">
        <f t="shared" si="2"/>
        <v>100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8</v>
      </c>
      <c r="E27" s="22">
        <v>3</v>
      </c>
      <c r="F27" s="12">
        <v>13</v>
      </c>
      <c r="G27" s="12">
        <v>3</v>
      </c>
      <c r="H27" s="12">
        <v>5</v>
      </c>
      <c r="I27" s="13">
        <v>5</v>
      </c>
      <c r="J27" s="13">
        <v>5</v>
      </c>
      <c r="K27" s="13">
        <v>5</v>
      </c>
      <c r="L27" s="14">
        <v>9</v>
      </c>
      <c r="M27" s="14">
        <v>8</v>
      </c>
      <c r="N27" s="14">
        <v>2</v>
      </c>
      <c r="O27" s="14">
        <v>9</v>
      </c>
      <c r="P27" s="22">
        <v>8</v>
      </c>
      <c r="Q27" s="12">
        <v>5</v>
      </c>
      <c r="R27" s="17">
        <v>6</v>
      </c>
      <c r="S27" s="18"/>
      <c r="T27" s="17">
        <v>7</v>
      </c>
      <c r="U27" s="19">
        <f t="shared" ref="U27:W27" si="23">(C27+F27+I27+L27+O27+R27)</f>
        <v>48</v>
      </c>
      <c r="V27" s="19">
        <f t="shared" si="23"/>
        <v>32</v>
      </c>
      <c r="W27" s="19">
        <f t="shared" si="23"/>
        <v>27</v>
      </c>
      <c r="X27" s="44">
        <f t="shared" si="4"/>
        <v>96</v>
      </c>
      <c r="Y27" s="7">
        <f t="shared" si="1"/>
        <v>96.969696969696969</v>
      </c>
      <c r="Z27" s="7">
        <f t="shared" si="2"/>
        <v>87.096774193548384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8</v>
      </c>
      <c r="E28" s="10">
        <v>3</v>
      </c>
      <c r="F28" s="11">
        <v>13</v>
      </c>
      <c r="G28" s="11">
        <v>4</v>
      </c>
      <c r="H28" s="11">
        <v>5</v>
      </c>
      <c r="I28" s="13">
        <v>5</v>
      </c>
      <c r="J28" s="13">
        <v>5</v>
      </c>
      <c r="K28" s="13">
        <v>6</v>
      </c>
      <c r="L28" s="14">
        <v>9</v>
      </c>
      <c r="M28" s="14">
        <v>8</v>
      </c>
      <c r="N28" s="14">
        <v>2</v>
      </c>
      <c r="O28" s="14">
        <v>9</v>
      </c>
      <c r="P28" s="10">
        <v>8</v>
      </c>
      <c r="Q28" s="11">
        <v>5</v>
      </c>
      <c r="R28" s="17">
        <v>6</v>
      </c>
      <c r="S28" s="18"/>
      <c r="T28" s="17">
        <v>7</v>
      </c>
      <c r="U28" s="19">
        <f t="shared" ref="U28:W28" si="24">(C28+F28+I28+L28+O28+R28)</f>
        <v>49</v>
      </c>
      <c r="V28" s="19">
        <f t="shared" si="24"/>
        <v>33</v>
      </c>
      <c r="W28" s="19">
        <f t="shared" si="24"/>
        <v>28</v>
      </c>
      <c r="X28" s="44">
        <f t="shared" si="4"/>
        <v>98</v>
      </c>
      <c r="Y28" s="7">
        <f t="shared" si="1"/>
        <v>100</v>
      </c>
      <c r="Z28" s="7">
        <f t="shared" si="2"/>
        <v>90.322580645161295</v>
      </c>
    </row>
    <row r="29" spans="1:26" ht="14.25" customHeight="1">
      <c r="A29" s="8">
        <v>22</v>
      </c>
      <c r="B29" s="9" t="s">
        <v>38</v>
      </c>
      <c r="C29" s="22">
        <v>5</v>
      </c>
      <c r="D29" s="22">
        <v>8</v>
      </c>
      <c r="E29" s="22">
        <v>3</v>
      </c>
      <c r="F29" s="12">
        <v>12</v>
      </c>
      <c r="G29" s="12">
        <v>2</v>
      </c>
      <c r="H29" s="11">
        <v>4</v>
      </c>
      <c r="I29" s="13">
        <v>5</v>
      </c>
      <c r="J29" s="13">
        <v>4</v>
      </c>
      <c r="K29" s="13">
        <v>6</v>
      </c>
      <c r="L29" s="14">
        <v>8</v>
      </c>
      <c r="M29" s="14">
        <v>8</v>
      </c>
      <c r="N29" s="14">
        <v>2</v>
      </c>
      <c r="O29" s="14">
        <v>8</v>
      </c>
      <c r="P29" s="22">
        <v>8</v>
      </c>
      <c r="Q29" s="11">
        <v>4</v>
      </c>
      <c r="R29" s="17">
        <v>4</v>
      </c>
      <c r="S29" s="18"/>
      <c r="T29" s="17">
        <v>6</v>
      </c>
      <c r="U29" s="19">
        <f t="shared" ref="U29:W29" si="25">(C29+F29+I29+L29+O29+R29)</f>
        <v>42</v>
      </c>
      <c r="V29" s="19">
        <f t="shared" si="25"/>
        <v>30</v>
      </c>
      <c r="W29" s="19">
        <f t="shared" si="25"/>
        <v>25</v>
      </c>
      <c r="X29" s="44">
        <f t="shared" si="4"/>
        <v>84</v>
      </c>
      <c r="Y29" s="7">
        <f t="shared" si="1"/>
        <v>90.909090909090907</v>
      </c>
      <c r="Z29" s="7">
        <f t="shared" si="2"/>
        <v>80.645161290322577</v>
      </c>
    </row>
    <row r="30" spans="1:26" ht="14.25" customHeight="1">
      <c r="A30" s="8">
        <v>23</v>
      </c>
      <c r="B30" s="9" t="s">
        <v>39</v>
      </c>
      <c r="C30" s="10">
        <v>6</v>
      </c>
      <c r="D30" s="22">
        <v>8</v>
      </c>
      <c r="E30" s="22">
        <v>3</v>
      </c>
      <c r="F30" s="11">
        <v>11</v>
      </c>
      <c r="G30" s="12">
        <v>3</v>
      </c>
      <c r="H30" s="11">
        <v>4</v>
      </c>
      <c r="I30" s="13">
        <v>5</v>
      </c>
      <c r="J30" s="13">
        <v>4</v>
      </c>
      <c r="K30" s="13">
        <v>4</v>
      </c>
      <c r="L30" s="14">
        <v>8</v>
      </c>
      <c r="M30" s="14">
        <v>4</v>
      </c>
      <c r="N30" s="14">
        <v>2</v>
      </c>
      <c r="O30" s="14">
        <v>8</v>
      </c>
      <c r="P30" s="22">
        <v>8</v>
      </c>
      <c r="Q30" s="11">
        <v>4</v>
      </c>
      <c r="R30" s="17">
        <v>5</v>
      </c>
      <c r="S30" s="18"/>
      <c r="T30" s="17">
        <v>8</v>
      </c>
      <c r="U30" s="19">
        <f t="shared" ref="U30:W30" si="26">(C30+F30+I30+L30+O30+R30)</f>
        <v>43</v>
      </c>
      <c r="V30" s="19">
        <f t="shared" si="26"/>
        <v>27</v>
      </c>
      <c r="W30" s="19">
        <f t="shared" si="26"/>
        <v>25</v>
      </c>
      <c r="X30" s="44">
        <f t="shared" si="4"/>
        <v>86</v>
      </c>
      <c r="Y30" s="7">
        <f t="shared" si="1"/>
        <v>81.818181818181813</v>
      </c>
      <c r="Z30" s="7">
        <f t="shared" si="2"/>
        <v>80.645161290322577</v>
      </c>
    </row>
    <row r="31" spans="1:26" ht="14.25" customHeight="1">
      <c r="A31" s="8">
        <v>24</v>
      </c>
      <c r="B31" s="9" t="s">
        <v>40</v>
      </c>
      <c r="C31" s="10">
        <v>6</v>
      </c>
      <c r="D31" s="10">
        <v>8</v>
      </c>
      <c r="E31" s="10">
        <v>3</v>
      </c>
      <c r="F31" s="11">
        <v>14</v>
      </c>
      <c r="G31" s="11">
        <v>4</v>
      </c>
      <c r="H31" s="11">
        <v>6</v>
      </c>
      <c r="I31" s="13">
        <v>5</v>
      </c>
      <c r="J31" s="13">
        <v>4</v>
      </c>
      <c r="K31" s="13">
        <v>6</v>
      </c>
      <c r="L31" s="14">
        <v>9</v>
      </c>
      <c r="M31" s="14">
        <v>8</v>
      </c>
      <c r="N31" s="14">
        <v>2</v>
      </c>
      <c r="O31" s="14">
        <v>9</v>
      </c>
      <c r="P31" s="10">
        <v>8</v>
      </c>
      <c r="Q31" s="11">
        <v>6</v>
      </c>
      <c r="R31" s="17">
        <v>5</v>
      </c>
      <c r="S31" s="18"/>
      <c r="T31" s="17">
        <v>8</v>
      </c>
      <c r="U31" s="19">
        <f t="shared" ref="U31:W31" si="27">(C31+F31+I31+L31+O31+R31)</f>
        <v>48</v>
      </c>
      <c r="V31" s="19">
        <f t="shared" si="27"/>
        <v>32</v>
      </c>
      <c r="W31" s="19">
        <f t="shared" si="27"/>
        <v>31</v>
      </c>
      <c r="X31" s="44">
        <f t="shared" si="4"/>
        <v>96</v>
      </c>
      <c r="Y31" s="7">
        <f t="shared" si="1"/>
        <v>96.969696969696969</v>
      </c>
      <c r="Z31" s="7">
        <f t="shared" si="2"/>
        <v>100</v>
      </c>
    </row>
    <row r="32" spans="1:26" ht="14.25" customHeight="1">
      <c r="A32" s="8">
        <v>25</v>
      </c>
      <c r="B32" s="9" t="s">
        <v>41</v>
      </c>
      <c r="C32" s="22">
        <v>4</v>
      </c>
      <c r="D32" s="22">
        <v>7</v>
      </c>
      <c r="E32" s="22">
        <v>2</v>
      </c>
      <c r="F32" s="12">
        <v>9</v>
      </c>
      <c r="G32" s="11">
        <v>2</v>
      </c>
      <c r="H32" s="12">
        <v>5</v>
      </c>
      <c r="I32" s="13">
        <v>2</v>
      </c>
      <c r="J32" s="13">
        <v>3</v>
      </c>
      <c r="K32" s="13">
        <v>4</v>
      </c>
      <c r="L32" s="14">
        <v>6</v>
      </c>
      <c r="M32" s="14">
        <v>6</v>
      </c>
      <c r="N32" s="14">
        <v>1</v>
      </c>
      <c r="O32" s="14">
        <v>6</v>
      </c>
      <c r="P32" s="22">
        <v>7</v>
      </c>
      <c r="Q32" s="12">
        <v>5</v>
      </c>
      <c r="R32" s="17">
        <v>4</v>
      </c>
      <c r="S32" s="18"/>
      <c r="T32" s="17">
        <v>5</v>
      </c>
      <c r="U32" s="19">
        <f t="shared" ref="U32:W32" si="28">(C32+F32+I32+L32+O32+R32)</f>
        <v>31</v>
      </c>
      <c r="V32" s="19">
        <f t="shared" si="28"/>
        <v>25</v>
      </c>
      <c r="W32" s="19">
        <f t="shared" si="28"/>
        <v>22</v>
      </c>
      <c r="X32" s="44">
        <f t="shared" si="4"/>
        <v>62</v>
      </c>
      <c r="Y32" s="7">
        <f t="shared" si="1"/>
        <v>75.757575757575751</v>
      </c>
      <c r="Z32" s="7">
        <f t="shared" si="2"/>
        <v>70.967741935483872</v>
      </c>
    </row>
    <row r="33" spans="1:26" ht="14.25" customHeight="1">
      <c r="A33" s="8">
        <v>26</v>
      </c>
      <c r="B33" s="9" t="s">
        <v>42</v>
      </c>
      <c r="C33" s="22">
        <v>7</v>
      </c>
      <c r="D33" s="22">
        <v>8</v>
      </c>
      <c r="E33" s="22">
        <v>3</v>
      </c>
      <c r="F33" s="12">
        <v>14</v>
      </c>
      <c r="G33" s="12">
        <v>4</v>
      </c>
      <c r="H33" s="12">
        <v>6</v>
      </c>
      <c r="I33" s="13">
        <v>5</v>
      </c>
      <c r="J33" s="13">
        <v>5</v>
      </c>
      <c r="K33" s="13">
        <v>6</v>
      </c>
      <c r="L33" s="14">
        <v>9</v>
      </c>
      <c r="M33" s="14">
        <v>8</v>
      </c>
      <c r="N33" s="14">
        <v>2</v>
      </c>
      <c r="O33" s="14">
        <v>9</v>
      </c>
      <c r="P33" s="22">
        <v>8</v>
      </c>
      <c r="Q33" s="12">
        <v>6</v>
      </c>
      <c r="R33" s="17">
        <v>6</v>
      </c>
      <c r="S33" s="18"/>
      <c r="T33" s="17">
        <v>8</v>
      </c>
      <c r="U33" s="19">
        <f t="shared" ref="U33:W33" si="29">(C33+F33+I33+L33+O33+R33)</f>
        <v>50</v>
      </c>
      <c r="V33" s="19">
        <f t="shared" si="29"/>
        <v>33</v>
      </c>
      <c r="W33" s="19">
        <f t="shared" si="29"/>
        <v>31</v>
      </c>
      <c r="X33" s="44">
        <f t="shared" si="4"/>
        <v>100</v>
      </c>
      <c r="Y33" s="7">
        <f t="shared" si="1"/>
        <v>100</v>
      </c>
      <c r="Z33" s="7">
        <f t="shared" si="2"/>
        <v>100</v>
      </c>
    </row>
    <row r="34" spans="1:26" ht="14.25" customHeight="1">
      <c r="A34" s="8">
        <v>27</v>
      </c>
      <c r="B34" s="9" t="s">
        <v>43</v>
      </c>
      <c r="C34" s="10">
        <v>7</v>
      </c>
      <c r="D34" s="22">
        <v>8</v>
      </c>
      <c r="E34" s="22">
        <v>2</v>
      </c>
      <c r="F34" s="11">
        <v>13</v>
      </c>
      <c r="G34" s="12">
        <v>3</v>
      </c>
      <c r="H34" s="11">
        <v>6</v>
      </c>
      <c r="I34" s="13">
        <v>5</v>
      </c>
      <c r="J34" s="13">
        <v>3</v>
      </c>
      <c r="K34" s="13">
        <v>6</v>
      </c>
      <c r="L34" s="14">
        <v>7</v>
      </c>
      <c r="M34" s="14">
        <v>8</v>
      </c>
      <c r="N34" s="14">
        <v>2</v>
      </c>
      <c r="O34" s="14">
        <v>7</v>
      </c>
      <c r="P34" s="22">
        <v>8</v>
      </c>
      <c r="Q34" s="11">
        <v>6</v>
      </c>
      <c r="R34" s="17">
        <v>4</v>
      </c>
      <c r="S34" s="18"/>
      <c r="T34" s="17">
        <v>8</v>
      </c>
      <c r="U34" s="19">
        <f t="shared" ref="U34:W34" si="30">(C34+F34+I34+L34+O34+R34)</f>
        <v>43</v>
      </c>
      <c r="V34" s="19">
        <f t="shared" si="30"/>
        <v>30</v>
      </c>
      <c r="W34" s="19">
        <f t="shared" si="30"/>
        <v>30</v>
      </c>
      <c r="X34" s="44">
        <f t="shared" si="4"/>
        <v>86</v>
      </c>
      <c r="Y34" s="7">
        <f t="shared" si="1"/>
        <v>90.909090909090907</v>
      </c>
      <c r="Z34" s="7">
        <f t="shared" si="2"/>
        <v>96.774193548387103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8</v>
      </c>
      <c r="E35" s="22">
        <v>3</v>
      </c>
      <c r="F35" s="11">
        <v>13</v>
      </c>
      <c r="G35" s="11">
        <v>4</v>
      </c>
      <c r="H35" s="11">
        <v>5</v>
      </c>
      <c r="I35" s="13">
        <v>5</v>
      </c>
      <c r="J35" s="13">
        <v>5</v>
      </c>
      <c r="K35" s="13">
        <v>5</v>
      </c>
      <c r="L35" s="14">
        <v>9</v>
      </c>
      <c r="M35" s="14">
        <v>6</v>
      </c>
      <c r="N35" s="14">
        <v>2</v>
      </c>
      <c r="O35" s="14">
        <v>9</v>
      </c>
      <c r="P35" s="22">
        <v>8</v>
      </c>
      <c r="Q35" s="11">
        <v>5</v>
      </c>
      <c r="R35" s="17">
        <v>6</v>
      </c>
      <c r="S35" s="18"/>
      <c r="T35" s="17">
        <v>8</v>
      </c>
      <c r="U35" s="19">
        <f t="shared" ref="U35:W35" si="31">(C35+F35+I35+L35+O35+R35)</f>
        <v>48</v>
      </c>
      <c r="V35" s="19">
        <f t="shared" si="31"/>
        <v>31</v>
      </c>
      <c r="W35" s="19">
        <f t="shared" si="31"/>
        <v>28</v>
      </c>
      <c r="X35" s="44">
        <f t="shared" si="4"/>
        <v>96</v>
      </c>
      <c r="Y35" s="7">
        <f t="shared" si="1"/>
        <v>93.939393939393938</v>
      </c>
      <c r="Z35" s="7">
        <f t="shared" si="2"/>
        <v>90.322580645161295</v>
      </c>
    </row>
    <row r="36" spans="1:26" ht="14.25" customHeight="1">
      <c r="A36" s="8">
        <v>29</v>
      </c>
      <c r="B36" s="9" t="s">
        <v>45</v>
      </c>
      <c r="C36" s="10">
        <v>6</v>
      </c>
      <c r="D36" s="10">
        <v>8</v>
      </c>
      <c r="E36" s="10">
        <v>3</v>
      </c>
      <c r="F36" s="11">
        <v>12</v>
      </c>
      <c r="G36" s="11">
        <v>4</v>
      </c>
      <c r="H36" s="11">
        <v>5</v>
      </c>
      <c r="I36" s="13">
        <v>5</v>
      </c>
      <c r="J36" s="13">
        <v>4</v>
      </c>
      <c r="K36" s="13">
        <v>5</v>
      </c>
      <c r="L36" s="14">
        <v>8</v>
      </c>
      <c r="M36" s="14">
        <v>6</v>
      </c>
      <c r="N36" s="14">
        <v>2</v>
      </c>
      <c r="O36" s="14">
        <v>8</v>
      </c>
      <c r="P36" s="10">
        <v>8</v>
      </c>
      <c r="Q36" s="11">
        <v>5</v>
      </c>
      <c r="R36" s="17">
        <v>3</v>
      </c>
      <c r="S36" s="18"/>
      <c r="T36" s="17">
        <v>8</v>
      </c>
      <c r="U36" s="19">
        <f t="shared" ref="U36:W36" si="32">(C36+F36+I36+L36+O36+R36)</f>
        <v>42</v>
      </c>
      <c r="V36" s="19">
        <f t="shared" si="32"/>
        <v>30</v>
      </c>
      <c r="W36" s="19">
        <f t="shared" si="32"/>
        <v>28</v>
      </c>
      <c r="X36" s="44">
        <f t="shared" si="4"/>
        <v>84</v>
      </c>
      <c r="Y36" s="7">
        <f t="shared" si="1"/>
        <v>90.909090909090907</v>
      </c>
      <c r="Z36" s="7">
        <f t="shared" si="2"/>
        <v>90.322580645161295</v>
      </c>
    </row>
    <row r="37" spans="1:26" ht="14.25" customHeight="1">
      <c r="A37" s="8">
        <v>30</v>
      </c>
      <c r="B37" s="9" t="s">
        <v>46</v>
      </c>
      <c r="C37" s="22">
        <v>6</v>
      </c>
      <c r="D37" s="22">
        <v>7</v>
      </c>
      <c r="E37" s="22">
        <v>2</v>
      </c>
      <c r="F37" s="12">
        <v>10</v>
      </c>
      <c r="G37" s="11">
        <v>4</v>
      </c>
      <c r="H37" s="12">
        <v>4</v>
      </c>
      <c r="I37" s="13">
        <v>5</v>
      </c>
      <c r="J37" s="29">
        <v>3</v>
      </c>
      <c r="K37" s="29">
        <v>5</v>
      </c>
      <c r="L37" s="14">
        <v>7</v>
      </c>
      <c r="M37" s="14">
        <v>4</v>
      </c>
      <c r="N37" s="14">
        <v>2</v>
      </c>
      <c r="O37" s="14">
        <v>7</v>
      </c>
      <c r="P37" s="22">
        <v>7</v>
      </c>
      <c r="Q37" s="12">
        <v>4</v>
      </c>
      <c r="R37" s="17">
        <v>6</v>
      </c>
      <c r="S37" s="18"/>
      <c r="T37" s="17">
        <v>7</v>
      </c>
      <c r="U37" s="19">
        <f t="shared" ref="U37:W37" si="33">(C37+F37+I37+L37+O37+R37)</f>
        <v>41</v>
      </c>
      <c r="V37" s="19">
        <f t="shared" si="33"/>
        <v>25</v>
      </c>
      <c r="W37" s="19">
        <f t="shared" si="33"/>
        <v>24</v>
      </c>
      <c r="X37" s="44">
        <f t="shared" si="4"/>
        <v>82</v>
      </c>
      <c r="Y37" s="7">
        <f t="shared" si="1"/>
        <v>75.757575757575751</v>
      </c>
      <c r="Z37" s="7">
        <f t="shared" si="2"/>
        <v>77.41935483870968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8</v>
      </c>
      <c r="E38" s="22">
        <v>3</v>
      </c>
      <c r="F38" s="12">
        <v>13</v>
      </c>
      <c r="G38" s="12">
        <v>3</v>
      </c>
      <c r="H38" s="12">
        <v>6</v>
      </c>
      <c r="I38" s="13">
        <v>5</v>
      </c>
      <c r="J38" s="13">
        <v>3</v>
      </c>
      <c r="K38" s="13">
        <v>6</v>
      </c>
      <c r="L38" s="14">
        <v>7</v>
      </c>
      <c r="M38" s="14">
        <v>8</v>
      </c>
      <c r="N38" s="14">
        <v>2</v>
      </c>
      <c r="O38" s="14">
        <v>7</v>
      </c>
      <c r="P38" s="22">
        <v>8</v>
      </c>
      <c r="Q38" s="12">
        <v>6</v>
      </c>
      <c r="R38" s="17">
        <v>4</v>
      </c>
      <c r="S38" s="18"/>
      <c r="T38" s="17">
        <v>8</v>
      </c>
      <c r="U38" s="19">
        <f t="shared" ref="U38:W38" si="34">(C38+F38+I38+L38+O38+R38)</f>
        <v>43</v>
      </c>
      <c r="V38" s="19">
        <f t="shared" si="34"/>
        <v>30</v>
      </c>
      <c r="W38" s="19">
        <f t="shared" si="34"/>
        <v>31</v>
      </c>
      <c r="X38" s="44">
        <f t="shared" si="4"/>
        <v>86</v>
      </c>
      <c r="Y38" s="7">
        <f t="shared" si="1"/>
        <v>90.909090909090907</v>
      </c>
      <c r="Z38" s="7">
        <f t="shared" si="2"/>
        <v>100</v>
      </c>
    </row>
    <row r="39" spans="1:26" ht="14.25" customHeight="1">
      <c r="A39" s="8">
        <v>32</v>
      </c>
      <c r="B39" s="9" t="s">
        <v>48</v>
      </c>
      <c r="C39" s="10">
        <v>5</v>
      </c>
      <c r="D39" s="10">
        <v>8</v>
      </c>
      <c r="E39" s="10">
        <v>3</v>
      </c>
      <c r="F39" s="11">
        <v>10</v>
      </c>
      <c r="G39" s="11">
        <v>3</v>
      </c>
      <c r="H39" s="11">
        <v>2</v>
      </c>
      <c r="I39" s="13">
        <v>3</v>
      </c>
      <c r="J39" s="13">
        <v>4</v>
      </c>
      <c r="K39" s="13">
        <v>3</v>
      </c>
      <c r="L39" s="14">
        <v>8</v>
      </c>
      <c r="M39" s="14">
        <v>4</v>
      </c>
      <c r="N39" s="14">
        <v>2</v>
      </c>
      <c r="O39" s="14">
        <v>8</v>
      </c>
      <c r="P39" s="10">
        <v>8</v>
      </c>
      <c r="Q39" s="11">
        <v>2</v>
      </c>
      <c r="R39" s="17">
        <v>4</v>
      </c>
      <c r="S39" s="18"/>
      <c r="T39" s="17">
        <v>5</v>
      </c>
      <c r="U39" s="19">
        <f t="shared" ref="U39:W39" si="35">(C39+F39+I39+L39+O39+R39)</f>
        <v>38</v>
      </c>
      <c r="V39" s="19">
        <f t="shared" si="35"/>
        <v>27</v>
      </c>
      <c r="W39" s="19">
        <f t="shared" si="35"/>
        <v>17</v>
      </c>
      <c r="X39" s="44">
        <f t="shared" si="4"/>
        <v>76</v>
      </c>
      <c r="Y39" s="7">
        <f t="shared" si="1"/>
        <v>81.818181818181813</v>
      </c>
      <c r="Z39" s="7">
        <f t="shared" si="2"/>
        <v>54.838709677419352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8</v>
      </c>
      <c r="E40" s="22">
        <v>3</v>
      </c>
      <c r="F40" s="12">
        <v>11</v>
      </c>
      <c r="G40" s="12">
        <v>3</v>
      </c>
      <c r="H40" s="12">
        <v>4</v>
      </c>
      <c r="I40" s="13">
        <v>5</v>
      </c>
      <c r="J40" s="13">
        <v>4</v>
      </c>
      <c r="K40" s="13">
        <v>5</v>
      </c>
      <c r="L40" s="14">
        <v>7</v>
      </c>
      <c r="M40" s="14">
        <v>6</v>
      </c>
      <c r="N40" s="14">
        <v>2</v>
      </c>
      <c r="O40" s="14">
        <v>7</v>
      </c>
      <c r="P40" s="22">
        <v>8</v>
      </c>
      <c r="Q40" s="12">
        <v>4</v>
      </c>
      <c r="R40" s="17">
        <v>5</v>
      </c>
      <c r="S40" s="18"/>
      <c r="T40" s="17">
        <v>8</v>
      </c>
      <c r="U40" s="19">
        <f t="shared" ref="U40:W40" si="36">(C40+F40+I40+L40+O40+R40)</f>
        <v>42</v>
      </c>
      <c r="V40" s="19">
        <f t="shared" si="36"/>
        <v>29</v>
      </c>
      <c r="W40" s="19">
        <f t="shared" si="36"/>
        <v>26</v>
      </c>
      <c r="X40" s="44">
        <f t="shared" si="4"/>
        <v>84</v>
      </c>
      <c r="Y40" s="7">
        <f t="shared" si="1"/>
        <v>87.878787878787875</v>
      </c>
      <c r="Z40" s="7">
        <f t="shared" si="2"/>
        <v>83.870967741935488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8</v>
      </c>
      <c r="E41" s="22">
        <v>3</v>
      </c>
      <c r="F41" s="12">
        <v>10</v>
      </c>
      <c r="G41" s="12">
        <v>2</v>
      </c>
      <c r="H41" s="11">
        <v>4</v>
      </c>
      <c r="I41" s="13">
        <v>5</v>
      </c>
      <c r="J41" s="13">
        <v>4</v>
      </c>
      <c r="K41" s="13">
        <v>5</v>
      </c>
      <c r="L41" s="14">
        <v>7</v>
      </c>
      <c r="M41" s="14">
        <v>6</v>
      </c>
      <c r="N41" s="14">
        <v>2</v>
      </c>
      <c r="O41" s="14">
        <v>7</v>
      </c>
      <c r="P41" s="22">
        <v>8</v>
      </c>
      <c r="Q41" s="11">
        <v>4</v>
      </c>
      <c r="R41" s="17">
        <v>5</v>
      </c>
      <c r="S41" s="18"/>
      <c r="T41" s="17">
        <v>7</v>
      </c>
      <c r="U41" s="19">
        <f t="shared" ref="U41:W41" si="37">(C41+F41+I41+L41+O41+R41)</f>
        <v>41</v>
      </c>
      <c r="V41" s="19">
        <f t="shared" si="37"/>
        <v>28</v>
      </c>
      <c r="W41" s="19">
        <f t="shared" si="37"/>
        <v>25</v>
      </c>
      <c r="X41" s="44">
        <f t="shared" si="4"/>
        <v>82</v>
      </c>
      <c r="Y41" s="7">
        <f t="shared" si="1"/>
        <v>84.848484848484844</v>
      </c>
      <c r="Z41" s="7">
        <f t="shared" si="2"/>
        <v>80.645161290322577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8</v>
      </c>
      <c r="E42" s="10">
        <v>3</v>
      </c>
      <c r="F42" s="11">
        <v>13</v>
      </c>
      <c r="G42" s="11">
        <v>4</v>
      </c>
      <c r="H42" s="11">
        <v>6</v>
      </c>
      <c r="I42" s="13">
        <v>5</v>
      </c>
      <c r="J42" s="13">
        <v>5</v>
      </c>
      <c r="K42" s="13">
        <v>6</v>
      </c>
      <c r="L42" s="14">
        <v>9</v>
      </c>
      <c r="M42" s="14">
        <v>8</v>
      </c>
      <c r="N42" s="14">
        <v>2</v>
      </c>
      <c r="O42" s="14">
        <v>9</v>
      </c>
      <c r="P42" s="10">
        <v>8</v>
      </c>
      <c r="Q42" s="11">
        <v>6</v>
      </c>
      <c r="R42" s="17">
        <v>6</v>
      </c>
      <c r="S42" s="18"/>
      <c r="T42" s="17">
        <v>8</v>
      </c>
      <c r="U42" s="19">
        <f t="shared" ref="U42:W42" si="38">(C42+F42+I42+L42+O42+R42)</f>
        <v>49</v>
      </c>
      <c r="V42" s="19">
        <f t="shared" si="38"/>
        <v>33</v>
      </c>
      <c r="W42" s="19">
        <f t="shared" si="38"/>
        <v>31</v>
      </c>
      <c r="X42" s="44">
        <f t="shared" si="4"/>
        <v>98</v>
      </c>
      <c r="Y42" s="7">
        <f t="shared" si="1"/>
        <v>100</v>
      </c>
      <c r="Z42" s="7">
        <f t="shared" si="2"/>
        <v>100</v>
      </c>
    </row>
    <row r="43" spans="1:26" ht="14.25" customHeight="1">
      <c r="A43" s="8">
        <v>36</v>
      </c>
      <c r="B43" s="9" t="s">
        <v>52</v>
      </c>
      <c r="C43" s="10">
        <v>7</v>
      </c>
      <c r="D43" s="10">
        <v>8</v>
      </c>
      <c r="E43" s="10">
        <v>3</v>
      </c>
      <c r="F43" s="11">
        <v>13</v>
      </c>
      <c r="G43" s="11">
        <v>4</v>
      </c>
      <c r="H43" s="11">
        <v>6</v>
      </c>
      <c r="I43" s="13">
        <v>5</v>
      </c>
      <c r="J43" s="13">
        <v>5</v>
      </c>
      <c r="K43" s="13">
        <v>6</v>
      </c>
      <c r="L43" s="14">
        <v>9</v>
      </c>
      <c r="M43" s="14">
        <v>8</v>
      </c>
      <c r="N43" s="14">
        <v>2</v>
      </c>
      <c r="O43" s="14">
        <v>9</v>
      </c>
      <c r="P43" s="10">
        <v>8</v>
      </c>
      <c r="Q43" s="11">
        <v>6</v>
      </c>
      <c r="R43" s="17">
        <v>6</v>
      </c>
      <c r="S43" s="18"/>
      <c r="T43" s="17">
        <v>8</v>
      </c>
      <c r="U43" s="19">
        <f t="shared" ref="U43:W43" si="39">(C43+F43+I43+L43+O43+R43)</f>
        <v>49</v>
      </c>
      <c r="V43" s="19">
        <f t="shared" si="39"/>
        <v>33</v>
      </c>
      <c r="W43" s="19">
        <f t="shared" si="39"/>
        <v>31</v>
      </c>
      <c r="X43" s="44">
        <f t="shared" si="4"/>
        <v>98</v>
      </c>
      <c r="Y43" s="7">
        <f t="shared" si="1"/>
        <v>100</v>
      </c>
      <c r="Z43" s="7">
        <f t="shared" si="2"/>
        <v>100</v>
      </c>
    </row>
    <row r="44" spans="1:26" ht="14.25" customHeight="1">
      <c r="A44" s="8">
        <v>37</v>
      </c>
      <c r="B44" s="9" t="s">
        <v>53</v>
      </c>
      <c r="C44" s="30">
        <v>6</v>
      </c>
      <c r="D44" s="30">
        <v>8</v>
      </c>
      <c r="E44" s="30">
        <v>3</v>
      </c>
      <c r="F44" s="31">
        <v>13</v>
      </c>
      <c r="G44" s="31">
        <v>3</v>
      </c>
      <c r="H44" s="32">
        <v>4</v>
      </c>
      <c r="I44" s="33">
        <v>5</v>
      </c>
      <c r="J44" s="13">
        <v>5</v>
      </c>
      <c r="K44" s="13">
        <v>6</v>
      </c>
      <c r="L44" s="34">
        <v>9</v>
      </c>
      <c r="M44" s="34">
        <v>8</v>
      </c>
      <c r="N44" s="34">
        <v>2</v>
      </c>
      <c r="O44" s="34">
        <v>9</v>
      </c>
      <c r="P44" s="30">
        <v>8</v>
      </c>
      <c r="Q44" s="32">
        <v>4</v>
      </c>
      <c r="R44" s="37">
        <v>5</v>
      </c>
      <c r="S44" s="18"/>
      <c r="T44" s="37">
        <v>6</v>
      </c>
      <c r="U44" s="19">
        <f t="shared" ref="U44:W44" si="40">(C44+F44+I44+L44+O44+R44)</f>
        <v>47</v>
      </c>
      <c r="V44" s="19">
        <f t="shared" si="40"/>
        <v>32</v>
      </c>
      <c r="W44" s="19">
        <f t="shared" si="40"/>
        <v>25</v>
      </c>
      <c r="X44" s="44">
        <f t="shared" si="4"/>
        <v>94</v>
      </c>
      <c r="Y44" s="7">
        <f t="shared" si="1"/>
        <v>96.969696969696969</v>
      </c>
      <c r="Z44" s="7">
        <f t="shared" si="2"/>
        <v>80.645161290322577</v>
      </c>
    </row>
    <row r="45" spans="1:26" ht="14.25" customHeight="1">
      <c r="A45" s="8">
        <v>38</v>
      </c>
      <c r="B45" s="9" t="s">
        <v>54</v>
      </c>
      <c r="C45" s="10">
        <v>6</v>
      </c>
      <c r="D45" s="10">
        <v>8</v>
      </c>
      <c r="E45" s="10">
        <v>3</v>
      </c>
      <c r="F45" s="11">
        <v>12</v>
      </c>
      <c r="G45" s="11">
        <v>2</v>
      </c>
      <c r="H45" s="11">
        <v>6</v>
      </c>
      <c r="I45" s="13">
        <v>4</v>
      </c>
      <c r="J45" s="13">
        <v>2</v>
      </c>
      <c r="K45" s="13">
        <v>6</v>
      </c>
      <c r="L45" s="14">
        <v>6</v>
      </c>
      <c r="M45" s="14">
        <v>8</v>
      </c>
      <c r="N45" s="14">
        <v>2</v>
      </c>
      <c r="O45" s="14">
        <v>6</v>
      </c>
      <c r="P45" s="10">
        <v>8</v>
      </c>
      <c r="Q45" s="11">
        <v>6</v>
      </c>
      <c r="R45" s="17">
        <v>3</v>
      </c>
      <c r="S45" s="18"/>
      <c r="T45" s="17">
        <v>7</v>
      </c>
      <c r="U45" s="19">
        <f t="shared" ref="U45:W45" si="41">(C45+F45+I45+L45+O45+R45)</f>
        <v>37</v>
      </c>
      <c r="V45" s="19">
        <f t="shared" si="41"/>
        <v>28</v>
      </c>
      <c r="W45" s="19">
        <f t="shared" si="41"/>
        <v>30</v>
      </c>
      <c r="X45" s="44">
        <f t="shared" si="4"/>
        <v>74</v>
      </c>
      <c r="Y45" s="7">
        <f t="shared" si="1"/>
        <v>84.848484848484844</v>
      </c>
      <c r="Z45" s="7">
        <f t="shared" si="2"/>
        <v>96.774193548387103</v>
      </c>
    </row>
    <row r="46" spans="1:26" ht="14.25" customHeight="1">
      <c r="A46" s="8">
        <v>39</v>
      </c>
      <c r="B46" s="9" t="s">
        <v>55</v>
      </c>
      <c r="C46" s="10">
        <v>5</v>
      </c>
      <c r="D46" s="10">
        <v>7</v>
      </c>
      <c r="E46" s="10">
        <v>3</v>
      </c>
      <c r="F46" s="11">
        <v>12</v>
      </c>
      <c r="G46" s="11">
        <v>4</v>
      </c>
      <c r="H46" s="11">
        <v>6</v>
      </c>
      <c r="I46" s="13">
        <v>5</v>
      </c>
      <c r="J46" s="13">
        <v>5</v>
      </c>
      <c r="K46" s="13">
        <v>6</v>
      </c>
      <c r="L46" s="14">
        <v>7</v>
      </c>
      <c r="M46" s="14">
        <v>8</v>
      </c>
      <c r="N46" s="14">
        <v>2</v>
      </c>
      <c r="O46" s="14">
        <v>7</v>
      </c>
      <c r="P46" s="10">
        <v>7</v>
      </c>
      <c r="Q46" s="11">
        <v>6</v>
      </c>
      <c r="R46" s="17">
        <v>6</v>
      </c>
      <c r="S46" s="18"/>
      <c r="T46" s="17">
        <v>7</v>
      </c>
      <c r="U46" s="19">
        <f t="shared" ref="U46:W46" si="42">(C46+F46+I46+L46+O46+R46)</f>
        <v>42</v>
      </c>
      <c r="V46" s="19">
        <f t="shared" si="42"/>
        <v>31</v>
      </c>
      <c r="W46" s="19">
        <f t="shared" si="42"/>
        <v>30</v>
      </c>
      <c r="X46" s="44">
        <f t="shared" si="4"/>
        <v>84</v>
      </c>
      <c r="Y46" s="7">
        <f t="shared" si="1"/>
        <v>93.939393939393938</v>
      </c>
      <c r="Z46" s="7">
        <f t="shared" si="2"/>
        <v>96.774193548387103</v>
      </c>
    </row>
    <row r="47" spans="1:26" ht="14.25" customHeight="1">
      <c r="A47" s="8">
        <v>40</v>
      </c>
      <c r="B47" s="9" t="s">
        <v>56</v>
      </c>
      <c r="C47" s="38">
        <v>6</v>
      </c>
      <c r="D47" s="38">
        <v>8</v>
      </c>
      <c r="E47" s="38">
        <v>3</v>
      </c>
      <c r="F47" s="39">
        <v>13</v>
      </c>
      <c r="G47" s="39">
        <v>2</v>
      </c>
      <c r="H47" s="39">
        <v>5</v>
      </c>
      <c r="I47" s="40">
        <v>5</v>
      </c>
      <c r="J47" s="40">
        <v>4</v>
      </c>
      <c r="K47" s="40">
        <v>6</v>
      </c>
      <c r="L47" s="14">
        <v>8</v>
      </c>
      <c r="M47" s="14">
        <v>8</v>
      </c>
      <c r="N47" s="14">
        <v>2</v>
      </c>
      <c r="O47" s="14">
        <v>8</v>
      </c>
      <c r="P47" s="38">
        <v>8</v>
      </c>
      <c r="Q47" s="39">
        <v>5</v>
      </c>
      <c r="R47" s="43">
        <v>4</v>
      </c>
      <c r="S47" s="18"/>
      <c r="T47" s="43">
        <v>7</v>
      </c>
      <c r="U47" s="19">
        <f t="shared" ref="U47:W47" si="43">(C47+F47+I47+L47+O47+R47)</f>
        <v>44</v>
      </c>
      <c r="V47" s="19">
        <f t="shared" si="43"/>
        <v>30</v>
      </c>
      <c r="W47" s="19">
        <f t="shared" si="43"/>
        <v>28</v>
      </c>
      <c r="X47" s="44">
        <f t="shared" si="4"/>
        <v>88</v>
      </c>
      <c r="Y47" s="7">
        <f t="shared" si="1"/>
        <v>90.909090909090907</v>
      </c>
      <c r="Z47" s="7">
        <f t="shared" si="2"/>
        <v>90.322580645161295</v>
      </c>
    </row>
    <row r="48" spans="1:26" ht="14.25" customHeight="1">
      <c r="A48" s="55"/>
      <c r="B48" s="6" t="s">
        <v>57</v>
      </c>
      <c r="C48" s="56"/>
      <c r="D48" s="56"/>
      <c r="E48" s="56"/>
      <c r="F48" s="52">
        <v>14</v>
      </c>
      <c r="G48" s="52">
        <v>5</v>
      </c>
      <c r="H48" s="52">
        <v>6</v>
      </c>
      <c r="I48" s="52">
        <v>5</v>
      </c>
      <c r="J48" s="52">
        <v>5</v>
      </c>
      <c r="K48" s="52">
        <v>6</v>
      </c>
      <c r="L48" s="57">
        <v>9</v>
      </c>
      <c r="M48" s="57">
        <v>8</v>
      </c>
      <c r="N48" s="57">
        <v>2</v>
      </c>
      <c r="O48" s="57">
        <v>9</v>
      </c>
      <c r="P48" s="56"/>
      <c r="Q48" s="52"/>
      <c r="R48" s="47"/>
      <c r="S48" s="6"/>
      <c r="T48" s="47">
        <v>8</v>
      </c>
      <c r="U48" s="6"/>
      <c r="V48" s="6"/>
      <c r="W48" s="6"/>
      <c r="X48" s="44">
        <f t="shared" si="4"/>
        <v>0</v>
      </c>
      <c r="Y48" s="7">
        <f t="shared" si="1"/>
        <v>0</v>
      </c>
      <c r="Z48" s="7">
        <f t="shared" si="2"/>
        <v>0</v>
      </c>
    </row>
    <row r="49" spans="1:26" ht="14.25" customHeight="1">
      <c r="A49" s="8">
        <v>41</v>
      </c>
      <c r="B49" s="9" t="s">
        <v>58</v>
      </c>
      <c r="C49" s="38">
        <v>6</v>
      </c>
      <c r="D49" s="38">
        <v>6</v>
      </c>
      <c r="E49" s="38">
        <v>2</v>
      </c>
      <c r="F49" s="39">
        <v>8</v>
      </c>
      <c r="G49" s="39">
        <v>4</v>
      </c>
      <c r="H49" s="39">
        <v>4</v>
      </c>
      <c r="I49" s="40">
        <v>5</v>
      </c>
      <c r="J49" s="40">
        <v>2</v>
      </c>
      <c r="K49" s="40">
        <v>4</v>
      </c>
      <c r="L49" s="14">
        <v>6</v>
      </c>
      <c r="M49" s="14">
        <v>4</v>
      </c>
      <c r="N49" s="14">
        <v>2</v>
      </c>
      <c r="O49" s="14">
        <v>6</v>
      </c>
      <c r="P49" s="38">
        <v>6</v>
      </c>
      <c r="Q49" s="39">
        <v>4</v>
      </c>
      <c r="R49" s="43">
        <v>2</v>
      </c>
      <c r="S49" s="18"/>
      <c r="T49" s="43">
        <v>5</v>
      </c>
      <c r="U49" s="19">
        <f t="shared" ref="U49:W49" si="44">(C49+F49+I49+L49+O49+R49)</f>
        <v>33</v>
      </c>
      <c r="V49" s="19">
        <f t="shared" si="44"/>
        <v>22</v>
      </c>
      <c r="W49" s="19">
        <f t="shared" si="44"/>
        <v>21</v>
      </c>
      <c r="X49" s="44">
        <f t="shared" si="4"/>
        <v>66</v>
      </c>
      <c r="Y49" s="7">
        <f t="shared" si="1"/>
        <v>66.666666666666671</v>
      </c>
      <c r="Z49" s="7">
        <f t="shared" si="2"/>
        <v>67.741935483870961</v>
      </c>
    </row>
    <row r="50" spans="1:26" ht="14.25" customHeight="1">
      <c r="A50" s="8">
        <v>42</v>
      </c>
      <c r="B50" s="9" t="s">
        <v>59</v>
      </c>
      <c r="C50" s="38">
        <v>6</v>
      </c>
      <c r="D50" s="38">
        <v>7</v>
      </c>
      <c r="E50" s="38">
        <v>2</v>
      </c>
      <c r="F50" s="39">
        <v>13</v>
      </c>
      <c r="G50" s="39">
        <v>4</v>
      </c>
      <c r="H50" s="39">
        <v>5</v>
      </c>
      <c r="I50" s="40">
        <v>5</v>
      </c>
      <c r="J50" s="40">
        <v>5</v>
      </c>
      <c r="K50" s="40">
        <v>6</v>
      </c>
      <c r="L50" s="14">
        <v>8</v>
      </c>
      <c r="M50" s="14">
        <v>8</v>
      </c>
      <c r="N50" s="14">
        <v>2</v>
      </c>
      <c r="O50" s="14">
        <v>8</v>
      </c>
      <c r="P50" s="38">
        <v>7</v>
      </c>
      <c r="Q50" s="39">
        <v>5</v>
      </c>
      <c r="R50" s="43">
        <v>4</v>
      </c>
      <c r="S50" s="18"/>
      <c r="T50" s="43">
        <v>7</v>
      </c>
      <c r="U50" s="19">
        <f t="shared" ref="U50:W50" si="45">(C50+F50+I50+L50+O50+R50)</f>
        <v>44</v>
      </c>
      <c r="V50" s="19">
        <f t="shared" si="45"/>
        <v>31</v>
      </c>
      <c r="W50" s="19">
        <f t="shared" si="45"/>
        <v>27</v>
      </c>
      <c r="X50" s="44">
        <f t="shared" si="4"/>
        <v>88</v>
      </c>
      <c r="Y50" s="7">
        <f t="shared" si="1"/>
        <v>93.939393939393938</v>
      </c>
      <c r="Z50" s="7">
        <f t="shared" si="2"/>
        <v>87.096774193548384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8</v>
      </c>
      <c r="E51" s="38">
        <v>3</v>
      </c>
      <c r="F51" s="39">
        <v>12</v>
      </c>
      <c r="G51" s="39">
        <v>4</v>
      </c>
      <c r="H51" s="39">
        <v>6</v>
      </c>
      <c r="I51" s="40">
        <v>5</v>
      </c>
      <c r="J51" s="40">
        <v>3</v>
      </c>
      <c r="K51" s="40">
        <v>6</v>
      </c>
      <c r="L51" s="14">
        <v>7</v>
      </c>
      <c r="M51" s="14">
        <v>8</v>
      </c>
      <c r="N51" s="14">
        <v>2</v>
      </c>
      <c r="O51" s="14">
        <v>7</v>
      </c>
      <c r="P51" s="38">
        <v>8</v>
      </c>
      <c r="Q51" s="39">
        <v>6</v>
      </c>
      <c r="R51" s="43">
        <v>6</v>
      </c>
      <c r="S51" s="18"/>
      <c r="T51" s="43">
        <v>6</v>
      </c>
      <c r="U51" s="19">
        <f t="shared" ref="U51:W51" si="46">(C51+F51+I51+L51+O51+R51)</f>
        <v>43</v>
      </c>
      <c r="V51" s="19">
        <f t="shared" si="46"/>
        <v>31</v>
      </c>
      <c r="W51" s="19">
        <f t="shared" si="46"/>
        <v>29</v>
      </c>
      <c r="X51" s="44">
        <f t="shared" si="4"/>
        <v>86</v>
      </c>
      <c r="Y51" s="7">
        <f t="shared" si="1"/>
        <v>93.939393939393938</v>
      </c>
      <c r="Z51" s="7">
        <f t="shared" si="2"/>
        <v>93.548387096774192</v>
      </c>
    </row>
    <row r="52" spans="1:26" ht="14.25" customHeight="1">
      <c r="A52" s="8">
        <v>44</v>
      </c>
      <c r="B52" s="9" t="s">
        <v>61</v>
      </c>
      <c r="C52" s="38">
        <v>7</v>
      </c>
      <c r="D52" s="38">
        <v>8</v>
      </c>
      <c r="E52" s="38">
        <v>3</v>
      </c>
      <c r="F52" s="39">
        <v>14</v>
      </c>
      <c r="G52" s="39">
        <v>4</v>
      </c>
      <c r="H52" s="39">
        <v>6</v>
      </c>
      <c r="I52" s="40">
        <v>5</v>
      </c>
      <c r="J52" s="40">
        <v>5</v>
      </c>
      <c r="K52" s="40">
        <v>6</v>
      </c>
      <c r="L52" s="14">
        <v>9</v>
      </c>
      <c r="M52" s="14">
        <v>8</v>
      </c>
      <c r="N52" s="14">
        <v>2</v>
      </c>
      <c r="O52" s="14">
        <v>9</v>
      </c>
      <c r="P52" s="38">
        <v>8</v>
      </c>
      <c r="Q52" s="39">
        <v>6</v>
      </c>
      <c r="R52" s="43">
        <v>6</v>
      </c>
      <c r="S52" s="18"/>
      <c r="T52" s="43">
        <v>8</v>
      </c>
      <c r="U52" s="19">
        <f t="shared" ref="U52:W52" si="47">(C52+F52+I52+L52+O52+R52)</f>
        <v>50</v>
      </c>
      <c r="V52" s="19">
        <f t="shared" si="47"/>
        <v>33</v>
      </c>
      <c r="W52" s="19">
        <f t="shared" si="47"/>
        <v>31</v>
      </c>
      <c r="X52" s="44">
        <f t="shared" si="4"/>
        <v>100</v>
      </c>
      <c r="Y52" s="7">
        <f t="shared" si="1"/>
        <v>100</v>
      </c>
      <c r="Z52" s="7">
        <f t="shared" si="2"/>
        <v>100</v>
      </c>
    </row>
    <row r="53" spans="1:26" ht="14.25" customHeight="1">
      <c r="A53" s="8">
        <v>45</v>
      </c>
      <c r="B53" s="9" t="s">
        <v>62</v>
      </c>
      <c r="C53" s="38">
        <v>6</v>
      </c>
      <c r="D53" s="38">
        <v>8</v>
      </c>
      <c r="E53" s="38">
        <v>3</v>
      </c>
      <c r="F53" s="39">
        <v>14</v>
      </c>
      <c r="G53" s="39">
        <v>3</v>
      </c>
      <c r="H53" s="39">
        <v>6</v>
      </c>
      <c r="I53" s="40">
        <v>4</v>
      </c>
      <c r="J53" s="40">
        <v>5</v>
      </c>
      <c r="K53" s="40">
        <v>5</v>
      </c>
      <c r="L53" s="14">
        <v>8</v>
      </c>
      <c r="M53" s="14">
        <v>8</v>
      </c>
      <c r="N53" s="14">
        <v>2</v>
      </c>
      <c r="O53" s="14">
        <v>8</v>
      </c>
      <c r="P53" s="38">
        <v>8</v>
      </c>
      <c r="Q53" s="39">
        <v>6</v>
      </c>
      <c r="R53" s="43">
        <v>6</v>
      </c>
      <c r="S53" s="18"/>
      <c r="T53" s="43">
        <v>8</v>
      </c>
      <c r="U53" s="19">
        <f t="shared" ref="U53:W53" si="48">(C53+F53+I53+L53+O53+R53)</f>
        <v>46</v>
      </c>
      <c r="V53" s="19">
        <f t="shared" si="48"/>
        <v>32</v>
      </c>
      <c r="W53" s="19">
        <f t="shared" si="48"/>
        <v>30</v>
      </c>
      <c r="X53" s="44">
        <f t="shared" si="4"/>
        <v>92</v>
      </c>
      <c r="Y53" s="7">
        <f t="shared" si="1"/>
        <v>96.969696969696969</v>
      </c>
      <c r="Z53" s="7">
        <f t="shared" si="2"/>
        <v>96.774193548387103</v>
      </c>
    </row>
    <row r="54" spans="1:26" ht="14.25" customHeight="1">
      <c r="A54" s="8">
        <v>46</v>
      </c>
      <c r="B54" s="9" t="s">
        <v>63</v>
      </c>
      <c r="C54" s="38">
        <v>6</v>
      </c>
      <c r="D54" s="38">
        <v>7</v>
      </c>
      <c r="E54" s="38">
        <v>2</v>
      </c>
      <c r="F54" s="39">
        <v>11</v>
      </c>
      <c r="G54" s="39">
        <v>3</v>
      </c>
      <c r="H54" s="39">
        <v>5</v>
      </c>
      <c r="I54" s="40">
        <v>5</v>
      </c>
      <c r="J54" s="40">
        <v>5</v>
      </c>
      <c r="K54" s="40">
        <v>4</v>
      </c>
      <c r="L54" s="14">
        <v>6</v>
      </c>
      <c r="M54" s="14">
        <v>8</v>
      </c>
      <c r="N54" s="14">
        <v>2</v>
      </c>
      <c r="O54" s="14">
        <v>6</v>
      </c>
      <c r="P54" s="38">
        <v>7</v>
      </c>
      <c r="Q54" s="39">
        <v>5</v>
      </c>
      <c r="R54" s="43">
        <v>3</v>
      </c>
      <c r="S54" s="53"/>
      <c r="T54" s="43">
        <v>7</v>
      </c>
      <c r="U54" s="19">
        <f t="shared" ref="U54:W54" si="49">(C54+F54+I54+L54+O54+R54)</f>
        <v>37</v>
      </c>
      <c r="V54" s="19">
        <f t="shared" si="49"/>
        <v>30</v>
      </c>
      <c r="W54" s="19">
        <f t="shared" si="49"/>
        <v>25</v>
      </c>
      <c r="X54" s="44">
        <f t="shared" si="4"/>
        <v>74</v>
      </c>
      <c r="Y54" s="7">
        <f t="shared" si="1"/>
        <v>90.909090909090907</v>
      </c>
      <c r="Z54" s="7">
        <f t="shared" si="2"/>
        <v>80.645161290322577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8</v>
      </c>
      <c r="E55" s="38">
        <v>3</v>
      </c>
      <c r="F55" s="39">
        <v>14</v>
      </c>
      <c r="G55" s="39">
        <v>4</v>
      </c>
      <c r="H55" s="39">
        <v>6</v>
      </c>
      <c r="I55" s="40">
        <v>5</v>
      </c>
      <c r="J55" s="40">
        <v>5</v>
      </c>
      <c r="K55" s="40">
        <v>6</v>
      </c>
      <c r="L55" s="14">
        <v>9</v>
      </c>
      <c r="M55" s="14">
        <v>8</v>
      </c>
      <c r="N55" s="14">
        <v>2</v>
      </c>
      <c r="O55" s="14">
        <v>9</v>
      </c>
      <c r="P55" s="38">
        <v>8</v>
      </c>
      <c r="Q55" s="39">
        <v>6</v>
      </c>
      <c r="R55" s="43">
        <v>6</v>
      </c>
      <c r="S55" s="53"/>
      <c r="T55" s="43">
        <v>8</v>
      </c>
      <c r="U55" s="19">
        <f t="shared" ref="U55:W55" si="50">(C55+F55+I55+L55+O55+R55)</f>
        <v>50</v>
      </c>
      <c r="V55" s="19">
        <f t="shared" si="50"/>
        <v>33</v>
      </c>
      <c r="W55" s="19">
        <f t="shared" si="50"/>
        <v>31</v>
      </c>
      <c r="X55" s="44">
        <f t="shared" si="4"/>
        <v>100</v>
      </c>
      <c r="Y55" s="7">
        <f t="shared" si="1"/>
        <v>100</v>
      </c>
      <c r="Z55" s="7">
        <f t="shared" si="2"/>
        <v>100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8</v>
      </c>
      <c r="E56" s="38">
        <v>3</v>
      </c>
      <c r="F56" s="39">
        <v>14</v>
      </c>
      <c r="G56" s="39">
        <v>4</v>
      </c>
      <c r="H56" s="39">
        <v>6</v>
      </c>
      <c r="I56" s="40">
        <v>5</v>
      </c>
      <c r="J56" s="40">
        <v>5</v>
      </c>
      <c r="K56" s="40">
        <v>6</v>
      </c>
      <c r="L56" s="14">
        <v>9</v>
      </c>
      <c r="M56" s="14">
        <v>8</v>
      </c>
      <c r="N56" s="14">
        <v>2</v>
      </c>
      <c r="O56" s="14">
        <v>9</v>
      </c>
      <c r="P56" s="38">
        <v>8</v>
      </c>
      <c r="Q56" s="39">
        <v>6</v>
      </c>
      <c r="R56" s="43">
        <v>6</v>
      </c>
      <c r="S56" s="53"/>
      <c r="T56" s="43">
        <v>8</v>
      </c>
      <c r="U56" s="19">
        <f t="shared" ref="U56:W56" si="51">(C56+F56+I56+L56+O56+R56)</f>
        <v>50</v>
      </c>
      <c r="V56" s="19">
        <f t="shared" si="51"/>
        <v>33</v>
      </c>
      <c r="W56" s="19">
        <f t="shared" si="51"/>
        <v>31</v>
      </c>
      <c r="X56" s="44">
        <f t="shared" si="4"/>
        <v>100</v>
      </c>
      <c r="Y56" s="7">
        <f t="shared" si="1"/>
        <v>100</v>
      </c>
      <c r="Z56" s="7">
        <f t="shared" si="2"/>
        <v>100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8</v>
      </c>
      <c r="E57" s="38">
        <v>3</v>
      </c>
      <c r="F57" s="39">
        <v>14</v>
      </c>
      <c r="G57" s="39">
        <v>4</v>
      </c>
      <c r="H57" s="39">
        <v>6</v>
      </c>
      <c r="I57" s="40">
        <v>5</v>
      </c>
      <c r="J57" s="40">
        <v>5</v>
      </c>
      <c r="K57" s="40">
        <v>6</v>
      </c>
      <c r="L57" s="14">
        <v>9</v>
      </c>
      <c r="M57" s="14">
        <v>8</v>
      </c>
      <c r="N57" s="14">
        <v>2</v>
      </c>
      <c r="O57" s="14">
        <v>9</v>
      </c>
      <c r="P57" s="38">
        <v>8</v>
      </c>
      <c r="Q57" s="39">
        <v>6</v>
      </c>
      <c r="R57" s="43">
        <v>6</v>
      </c>
      <c r="S57" s="53"/>
      <c r="T57" s="43">
        <v>8</v>
      </c>
      <c r="U57" s="19">
        <f t="shared" ref="U57:W57" si="52">(C57+F57+I57+L57+O57+R57)</f>
        <v>50</v>
      </c>
      <c r="V57" s="19">
        <f t="shared" si="52"/>
        <v>33</v>
      </c>
      <c r="W57" s="19">
        <f t="shared" si="52"/>
        <v>31</v>
      </c>
      <c r="X57" s="44">
        <f t="shared" si="4"/>
        <v>100</v>
      </c>
      <c r="Y57" s="7">
        <f t="shared" si="1"/>
        <v>100</v>
      </c>
      <c r="Z57" s="7">
        <f t="shared" si="2"/>
        <v>100</v>
      </c>
    </row>
    <row r="58" spans="1:26" ht="14.25" customHeight="1">
      <c r="A58" s="8">
        <v>50</v>
      </c>
      <c r="B58" s="9" t="s">
        <v>67</v>
      </c>
      <c r="C58" s="38">
        <v>6</v>
      </c>
      <c r="D58" s="38">
        <v>8</v>
      </c>
      <c r="E58" s="38">
        <v>3</v>
      </c>
      <c r="F58" s="39">
        <v>14</v>
      </c>
      <c r="G58" s="39">
        <v>4</v>
      </c>
      <c r="H58" s="39">
        <v>5</v>
      </c>
      <c r="I58" s="40">
        <v>5</v>
      </c>
      <c r="J58" s="40">
        <v>5</v>
      </c>
      <c r="K58" s="40">
        <v>6</v>
      </c>
      <c r="L58" s="14">
        <v>9</v>
      </c>
      <c r="M58" s="14">
        <v>8</v>
      </c>
      <c r="N58" s="14">
        <v>2</v>
      </c>
      <c r="O58" s="14">
        <v>9</v>
      </c>
      <c r="P58" s="38">
        <v>8</v>
      </c>
      <c r="Q58" s="39">
        <v>5</v>
      </c>
      <c r="R58" s="43">
        <v>5</v>
      </c>
      <c r="S58" s="53"/>
      <c r="T58" s="43">
        <v>7</v>
      </c>
      <c r="U58" s="19">
        <f t="shared" ref="U58:W58" si="53">(C58+F58+I58+L58+O58+R58)</f>
        <v>48</v>
      </c>
      <c r="V58" s="19">
        <f t="shared" si="53"/>
        <v>33</v>
      </c>
      <c r="W58" s="19">
        <f t="shared" si="53"/>
        <v>28</v>
      </c>
      <c r="X58" s="44">
        <f t="shared" si="4"/>
        <v>96</v>
      </c>
      <c r="Y58" s="7">
        <f t="shared" si="1"/>
        <v>100</v>
      </c>
      <c r="Z58" s="7">
        <f t="shared" si="2"/>
        <v>90.322580645161295</v>
      </c>
    </row>
    <row r="59" spans="1:26" ht="14.25" customHeight="1">
      <c r="A59" s="8">
        <v>51</v>
      </c>
      <c r="B59" s="9" t="s">
        <v>68</v>
      </c>
      <c r="C59" s="38">
        <v>5</v>
      </c>
      <c r="D59" s="38">
        <v>8</v>
      </c>
      <c r="E59" s="38">
        <v>3</v>
      </c>
      <c r="F59" s="39">
        <v>14</v>
      </c>
      <c r="G59" s="39">
        <v>3</v>
      </c>
      <c r="H59" s="39">
        <v>5</v>
      </c>
      <c r="I59" s="40">
        <v>3</v>
      </c>
      <c r="J59" s="40">
        <v>5</v>
      </c>
      <c r="K59" s="40">
        <v>6</v>
      </c>
      <c r="L59" s="14">
        <v>9</v>
      </c>
      <c r="M59" s="14">
        <v>8</v>
      </c>
      <c r="N59" s="14">
        <v>1</v>
      </c>
      <c r="O59" s="14">
        <v>9</v>
      </c>
      <c r="P59" s="38">
        <v>8</v>
      </c>
      <c r="Q59" s="39">
        <v>5</v>
      </c>
      <c r="R59" s="43">
        <v>5</v>
      </c>
      <c r="S59" s="53"/>
      <c r="T59" s="43">
        <v>6</v>
      </c>
      <c r="U59" s="19">
        <f t="shared" ref="U59:W59" si="54">(C59+F59+I59+L59+O59+R59)</f>
        <v>45</v>
      </c>
      <c r="V59" s="19">
        <f t="shared" si="54"/>
        <v>32</v>
      </c>
      <c r="W59" s="19">
        <f t="shared" si="54"/>
        <v>26</v>
      </c>
      <c r="X59" s="44">
        <f t="shared" si="4"/>
        <v>90</v>
      </c>
      <c r="Y59" s="7">
        <f t="shared" si="1"/>
        <v>96.969696969696969</v>
      </c>
      <c r="Z59" s="7">
        <f t="shared" si="2"/>
        <v>83.870967741935488</v>
      </c>
    </row>
    <row r="60" spans="1:26" ht="14.25" customHeight="1">
      <c r="A60" s="8">
        <v>52</v>
      </c>
      <c r="B60" s="9" t="s">
        <v>69</v>
      </c>
      <c r="C60" s="38">
        <v>7</v>
      </c>
      <c r="D60" s="38">
        <v>8</v>
      </c>
      <c r="E60" s="38">
        <v>3</v>
      </c>
      <c r="F60" s="39">
        <v>14</v>
      </c>
      <c r="G60" s="39">
        <v>4</v>
      </c>
      <c r="H60" s="39">
        <v>6</v>
      </c>
      <c r="I60" s="40">
        <v>5</v>
      </c>
      <c r="J60" s="40">
        <v>5</v>
      </c>
      <c r="K60" s="40">
        <v>5</v>
      </c>
      <c r="L60" s="14">
        <v>9</v>
      </c>
      <c r="M60" s="14">
        <v>8</v>
      </c>
      <c r="N60" s="14">
        <v>2</v>
      </c>
      <c r="O60" s="14">
        <v>9</v>
      </c>
      <c r="P60" s="38">
        <v>8</v>
      </c>
      <c r="Q60" s="39">
        <v>6</v>
      </c>
      <c r="R60" s="43">
        <v>5</v>
      </c>
      <c r="S60" s="53"/>
      <c r="T60" s="43">
        <v>8</v>
      </c>
      <c r="U60" s="19">
        <f t="shared" ref="U60:W60" si="55">(C60+F60+I60+L60+O60+R60)</f>
        <v>49</v>
      </c>
      <c r="V60" s="19">
        <f t="shared" si="55"/>
        <v>33</v>
      </c>
      <c r="W60" s="19">
        <f t="shared" si="55"/>
        <v>30</v>
      </c>
      <c r="X60" s="44">
        <f t="shared" si="4"/>
        <v>98</v>
      </c>
      <c r="Y60" s="7">
        <f t="shared" si="1"/>
        <v>100</v>
      </c>
      <c r="Z60" s="7">
        <f t="shared" si="2"/>
        <v>96.774193548387103</v>
      </c>
    </row>
    <row r="61" spans="1:26" ht="14.25" customHeight="1">
      <c r="A61" s="8">
        <v>53</v>
      </c>
      <c r="B61" s="9" t="s">
        <v>70</v>
      </c>
      <c r="C61" s="38">
        <v>3</v>
      </c>
      <c r="D61" s="38">
        <v>8</v>
      </c>
      <c r="E61" s="38">
        <v>3</v>
      </c>
      <c r="F61" s="39">
        <v>14</v>
      </c>
      <c r="G61" s="39">
        <v>3</v>
      </c>
      <c r="H61" s="39">
        <v>5</v>
      </c>
      <c r="I61" s="40">
        <v>3</v>
      </c>
      <c r="J61" s="40">
        <v>5</v>
      </c>
      <c r="K61" s="40">
        <v>6</v>
      </c>
      <c r="L61" s="14">
        <v>9</v>
      </c>
      <c r="M61" s="14">
        <v>8</v>
      </c>
      <c r="N61" s="14">
        <v>1</v>
      </c>
      <c r="O61" s="14">
        <v>9</v>
      </c>
      <c r="P61" s="38">
        <v>8</v>
      </c>
      <c r="Q61" s="39">
        <v>5</v>
      </c>
      <c r="R61" s="43">
        <v>5</v>
      </c>
      <c r="S61" s="53"/>
      <c r="T61" s="43">
        <v>6</v>
      </c>
      <c r="U61" s="19">
        <f t="shared" ref="U61:W61" si="56">(C61+F61+I61+L61+O61+R61)</f>
        <v>43</v>
      </c>
      <c r="V61" s="19">
        <f t="shared" si="56"/>
        <v>32</v>
      </c>
      <c r="W61" s="19">
        <f t="shared" si="56"/>
        <v>26</v>
      </c>
      <c r="X61" s="44">
        <f t="shared" si="4"/>
        <v>86</v>
      </c>
      <c r="Y61" s="7">
        <f t="shared" si="1"/>
        <v>96.969696969696969</v>
      </c>
      <c r="Z61" s="7">
        <f t="shared" si="2"/>
        <v>83.870967741935488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8</v>
      </c>
      <c r="E62" s="38">
        <v>3</v>
      </c>
      <c r="F62" s="39">
        <v>12</v>
      </c>
      <c r="G62" s="39">
        <v>4</v>
      </c>
      <c r="H62" s="39">
        <v>5</v>
      </c>
      <c r="I62" s="40">
        <v>5</v>
      </c>
      <c r="J62" s="40">
        <v>5</v>
      </c>
      <c r="K62" s="40">
        <v>5</v>
      </c>
      <c r="L62" s="14">
        <v>9</v>
      </c>
      <c r="M62" s="14">
        <v>8</v>
      </c>
      <c r="N62" s="14">
        <v>2</v>
      </c>
      <c r="O62" s="14">
        <v>9</v>
      </c>
      <c r="P62" s="38">
        <v>8</v>
      </c>
      <c r="Q62" s="39">
        <v>5</v>
      </c>
      <c r="R62" s="43">
        <v>6</v>
      </c>
      <c r="S62" s="53"/>
      <c r="T62" s="43">
        <v>7</v>
      </c>
      <c r="U62" s="19">
        <f t="shared" ref="U62:W62" si="57">(C62+F62+I62+L62+O62+R62)</f>
        <v>48</v>
      </c>
      <c r="V62" s="19">
        <f t="shared" si="57"/>
        <v>33</v>
      </c>
      <c r="W62" s="19">
        <f t="shared" si="57"/>
        <v>27</v>
      </c>
      <c r="X62" s="44">
        <f t="shared" si="4"/>
        <v>96</v>
      </c>
      <c r="Y62" s="7">
        <f t="shared" si="1"/>
        <v>100</v>
      </c>
      <c r="Z62" s="7">
        <f t="shared" si="2"/>
        <v>87.096774193548384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8</v>
      </c>
      <c r="E63" s="38">
        <v>3</v>
      </c>
      <c r="F63" s="39">
        <v>14</v>
      </c>
      <c r="G63" s="39">
        <v>3</v>
      </c>
      <c r="H63" s="39">
        <v>6</v>
      </c>
      <c r="I63" s="40">
        <v>5</v>
      </c>
      <c r="J63" s="40">
        <v>5</v>
      </c>
      <c r="K63" s="40">
        <v>6</v>
      </c>
      <c r="L63" s="14">
        <v>8</v>
      </c>
      <c r="M63" s="14">
        <v>8</v>
      </c>
      <c r="N63" s="14">
        <v>2</v>
      </c>
      <c r="O63" s="14">
        <v>8</v>
      </c>
      <c r="P63" s="38">
        <v>8</v>
      </c>
      <c r="Q63" s="39">
        <v>6</v>
      </c>
      <c r="R63" s="43">
        <v>5</v>
      </c>
      <c r="S63" s="53"/>
      <c r="T63" s="43">
        <v>8</v>
      </c>
      <c r="U63" s="19">
        <f t="shared" ref="U63:W63" si="58">(C63+F63+I63+L63+O63+R63)</f>
        <v>47</v>
      </c>
      <c r="V63" s="19">
        <f t="shared" si="58"/>
        <v>32</v>
      </c>
      <c r="W63" s="19">
        <f t="shared" si="58"/>
        <v>31</v>
      </c>
      <c r="X63" s="44">
        <f t="shared" si="4"/>
        <v>94</v>
      </c>
      <c r="Y63" s="7">
        <f t="shared" si="1"/>
        <v>96.969696969696969</v>
      </c>
      <c r="Z63" s="7">
        <f t="shared" si="2"/>
        <v>100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8</v>
      </c>
      <c r="E64" s="38">
        <v>3</v>
      </c>
      <c r="F64" s="39">
        <v>14</v>
      </c>
      <c r="G64" s="39">
        <v>4</v>
      </c>
      <c r="H64" s="39">
        <v>6</v>
      </c>
      <c r="I64" s="40">
        <v>5</v>
      </c>
      <c r="J64" s="40">
        <v>5</v>
      </c>
      <c r="K64" s="40">
        <v>6</v>
      </c>
      <c r="L64" s="14">
        <v>9</v>
      </c>
      <c r="M64" s="14">
        <v>8</v>
      </c>
      <c r="N64" s="14">
        <v>2</v>
      </c>
      <c r="O64" s="14">
        <v>9</v>
      </c>
      <c r="P64" s="38">
        <v>8</v>
      </c>
      <c r="Q64" s="39">
        <v>6</v>
      </c>
      <c r="R64" s="43">
        <v>6</v>
      </c>
      <c r="S64" s="53"/>
      <c r="T64" s="43">
        <v>8</v>
      </c>
      <c r="U64" s="19">
        <f t="shared" ref="U64:W64" si="59">(C64+F64+I64+L64+O64+R64)</f>
        <v>50</v>
      </c>
      <c r="V64" s="19">
        <f t="shared" si="59"/>
        <v>33</v>
      </c>
      <c r="W64" s="19">
        <f t="shared" si="59"/>
        <v>31</v>
      </c>
      <c r="X64" s="44">
        <f t="shared" si="4"/>
        <v>100</v>
      </c>
      <c r="Y64" s="7">
        <f t="shared" si="1"/>
        <v>100</v>
      </c>
      <c r="Z64" s="7">
        <f t="shared" si="2"/>
        <v>100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8</v>
      </c>
      <c r="E65" s="38">
        <v>3</v>
      </c>
      <c r="F65" s="39">
        <v>14</v>
      </c>
      <c r="G65" s="39">
        <v>3</v>
      </c>
      <c r="H65" s="39">
        <v>6</v>
      </c>
      <c r="I65" s="40">
        <v>5</v>
      </c>
      <c r="J65" s="40">
        <v>5</v>
      </c>
      <c r="K65" s="40">
        <v>5</v>
      </c>
      <c r="L65" s="14">
        <v>9</v>
      </c>
      <c r="M65" s="14">
        <v>8</v>
      </c>
      <c r="N65" s="14">
        <v>2</v>
      </c>
      <c r="O65" s="14">
        <v>9</v>
      </c>
      <c r="P65" s="38">
        <v>8</v>
      </c>
      <c r="Q65" s="39">
        <v>6</v>
      </c>
      <c r="R65" s="43">
        <v>6</v>
      </c>
      <c r="S65" s="53"/>
      <c r="T65" s="43">
        <v>8</v>
      </c>
      <c r="U65" s="19">
        <f t="shared" ref="U65:W65" si="60">(C65+F65+I65+L65+O65+R65)</f>
        <v>50</v>
      </c>
      <c r="V65" s="19">
        <f t="shared" si="60"/>
        <v>32</v>
      </c>
      <c r="W65" s="19">
        <f t="shared" si="60"/>
        <v>30</v>
      </c>
      <c r="X65" s="44">
        <f t="shared" si="4"/>
        <v>100</v>
      </c>
      <c r="Y65" s="7">
        <f t="shared" si="1"/>
        <v>96.969696969696969</v>
      </c>
      <c r="Z65" s="7">
        <f t="shared" si="2"/>
        <v>96.774193548387103</v>
      </c>
    </row>
    <row r="66" spans="1:26" ht="14.25" customHeight="1">
      <c r="A66" s="8">
        <v>58</v>
      </c>
      <c r="B66" s="9" t="s">
        <v>75</v>
      </c>
      <c r="C66" s="38">
        <v>7</v>
      </c>
      <c r="D66" s="38">
        <v>8</v>
      </c>
      <c r="E66" s="38">
        <v>3</v>
      </c>
      <c r="F66" s="39">
        <v>14</v>
      </c>
      <c r="G66" s="39">
        <v>3</v>
      </c>
      <c r="H66" s="39">
        <v>6</v>
      </c>
      <c r="I66" s="40">
        <v>5</v>
      </c>
      <c r="J66" s="40">
        <v>5</v>
      </c>
      <c r="K66" s="40">
        <v>5</v>
      </c>
      <c r="L66" s="14">
        <v>9</v>
      </c>
      <c r="M66" s="14">
        <v>8</v>
      </c>
      <c r="N66" s="14">
        <v>2</v>
      </c>
      <c r="O66" s="14">
        <v>9</v>
      </c>
      <c r="P66" s="38">
        <v>8</v>
      </c>
      <c r="Q66" s="39">
        <v>6</v>
      </c>
      <c r="R66" s="43">
        <v>5</v>
      </c>
      <c r="S66" s="53"/>
      <c r="T66" s="43">
        <v>8</v>
      </c>
      <c r="U66" s="19">
        <f t="shared" ref="U66:W66" si="61">(C66+F66+I66+L66+O66+R66)</f>
        <v>49</v>
      </c>
      <c r="V66" s="19">
        <f t="shared" si="61"/>
        <v>32</v>
      </c>
      <c r="W66" s="19">
        <f t="shared" si="61"/>
        <v>30</v>
      </c>
      <c r="X66" s="44">
        <f t="shared" si="4"/>
        <v>98</v>
      </c>
      <c r="Y66" s="7">
        <f t="shared" si="1"/>
        <v>96.969696969696969</v>
      </c>
      <c r="Z66" s="7">
        <f t="shared" si="2"/>
        <v>96.774193548387103</v>
      </c>
    </row>
    <row r="67" spans="1:26" ht="14.25" customHeight="1">
      <c r="A67" s="8">
        <v>59</v>
      </c>
      <c r="B67" s="9" t="s">
        <v>76</v>
      </c>
      <c r="C67" s="30">
        <v>7</v>
      </c>
      <c r="D67" s="30">
        <v>7</v>
      </c>
      <c r="E67" s="30">
        <v>3</v>
      </c>
      <c r="F67" s="31">
        <v>12</v>
      </c>
      <c r="G67" s="31">
        <v>3</v>
      </c>
      <c r="H67" s="32">
        <v>5</v>
      </c>
      <c r="I67" s="68">
        <v>5</v>
      </c>
      <c r="J67" s="13">
        <v>4</v>
      </c>
      <c r="K67" s="13">
        <v>5</v>
      </c>
      <c r="L67" s="34">
        <v>8</v>
      </c>
      <c r="M67" s="34">
        <v>6</v>
      </c>
      <c r="N67" s="34">
        <v>2</v>
      </c>
      <c r="O67" s="34">
        <v>8</v>
      </c>
      <c r="P67" s="30">
        <v>7</v>
      </c>
      <c r="Q67" s="32">
        <v>5</v>
      </c>
      <c r="R67" s="37">
        <v>4</v>
      </c>
      <c r="S67" s="18"/>
      <c r="T67" s="37">
        <v>8</v>
      </c>
      <c r="U67" s="19">
        <f t="shared" ref="U67:U90" si="62">(C67+F67+I68+L67+O67+R67)</f>
        <v>43</v>
      </c>
      <c r="V67" s="19">
        <f t="shared" ref="V67:W67" si="63">(D67+G67+J67+M67+P67+S67)</f>
        <v>27</v>
      </c>
      <c r="W67" s="19">
        <f t="shared" si="63"/>
        <v>28</v>
      </c>
      <c r="X67" s="44">
        <f t="shared" si="4"/>
        <v>86</v>
      </c>
      <c r="Y67" s="7">
        <f t="shared" si="1"/>
        <v>81.818181818181813</v>
      </c>
      <c r="Z67" s="7">
        <f t="shared" si="2"/>
        <v>90.322580645161295</v>
      </c>
    </row>
    <row r="68" spans="1:26" ht="14.25" customHeight="1">
      <c r="A68" s="8">
        <v>60</v>
      </c>
      <c r="B68" s="9" t="s">
        <v>77</v>
      </c>
      <c r="C68" s="10">
        <v>5</v>
      </c>
      <c r="D68" s="10">
        <v>7</v>
      </c>
      <c r="E68" s="10">
        <v>3</v>
      </c>
      <c r="F68" s="11">
        <v>12</v>
      </c>
      <c r="G68" s="11">
        <v>4</v>
      </c>
      <c r="H68" s="11">
        <v>5</v>
      </c>
      <c r="I68" s="33">
        <v>4</v>
      </c>
      <c r="J68" s="13">
        <v>4</v>
      </c>
      <c r="K68" s="13">
        <v>5</v>
      </c>
      <c r="L68" s="14">
        <v>7</v>
      </c>
      <c r="M68" s="14">
        <v>8</v>
      </c>
      <c r="N68" s="14">
        <v>2</v>
      </c>
      <c r="O68" s="14">
        <v>7</v>
      </c>
      <c r="P68" s="10">
        <v>7</v>
      </c>
      <c r="Q68" s="11">
        <v>5</v>
      </c>
      <c r="R68" s="17">
        <v>6</v>
      </c>
      <c r="S68" s="18"/>
      <c r="T68" s="17">
        <v>7</v>
      </c>
      <c r="U68" s="19">
        <f t="shared" si="62"/>
        <v>41</v>
      </c>
      <c r="V68" s="19">
        <f t="shared" ref="V68:W68" si="64">(D68+G68+J68+M68+P68+S68)</f>
        <v>30</v>
      </c>
      <c r="W68" s="19">
        <f t="shared" si="64"/>
        <v>27</v>
      </c>
      <c r="X68" s="44">
        <f t="shared" si="4"/>
        <v>82</v>
      </c>
      <c r="Y68" s="7">
        <f t="shared" si="1"/>
        <v>90.909090909090907</v>
      </c>
      <c r="Z68" s="7">
        <f t="shared" si="2"/>
        <v>87.096774193548384</v>
      </c>
    </row>
    <row r="69" spans="1:26" ht="14.25" customHeight="1">
      <c r="A69" s="8">
        <v>61</v>
      </c>
      <c r="B69" s="9" t="s">
        <v>78</v>
      </c>
      <c r="C69" s="10">
        <v>6</v>
      </c>
      <c r="D69" s="10">
        <v>8</v>
      </c>
      <c r="E69" s="10">
        <v>3</v>
      </c>
      <c r="F69" s="11">
        <v>11</v>
      </c>
      <c r="G69" s="11">
        <v>4</v>
      </c>
      <c r="H69" s="11">
        <v>5</v>
      </c>
      <c r="I69" s="13">
        <v>4</v>
      </c>
      <c r="J69" s="13">
        <v>4</v>
      </c>
      <c r="K69" s="13">
        <v>6</v>
      </c>
      <c r="L69" s="14">
        <v>7</v>
      </c>
      <c r="M69" s="14">
        <v>8</v>
      </c>
      <c r="N69" s="14">
        <v>2</v>
      </c>
      <c r="O69" s="14">
        <v>7</v>
      </c>
      <c r="P69" s="10">
        <v>8</v>
      </c>
      <c r="Q69" s="11">
        <v>5</v>
      </c>
      <c r="R69" s="17">
        <v>6</v>
      </c>
      <c r="S69" s="18"/>
      <c r="T69" s="17">
        <v>6</v>
      </c>
      <c r="U69" s="19">
        <f t="shared" si="62"/>
        <v>42</v>
      </c>
      <c r="V69" s="19">
        <f t="shared" ref="V69:W69" si="65">(D69+G69+J69+M69+P69+S69)</f>
        <v>32</v>
      </c>
      <c r="W69" s="19">
        <f t="shared" si="65"/>
        <v>27</v>
      </c>
      <c r="X69" s="44">
        <f t="shared" si="4"/>
        <v>84</v>
      </c>
      <c r="Y69" s="7">
        <f t="shared" si="1"/>
        <v>96.969696969696969</v>
      </c>
      <c r="Z69" s="7">
        <f t="shared" si="2"/>
        <v>87.096774193548384</v>
      </c>
    </row>
    <row r="70" spans="1:26" ht="14.25" customHeight="1">
      <c r="A70" s="8">
        <v>62</v>
      </c>
      <c r="B70" s="9" t="s">
        <v>79</v>
      </c>
      <c r="C70" s="38">
        <v>7</v>
      </c>
      <c r="D70" s="38">
        <v>8</v>
      </c>
      <c r="E70" s="38">
        <v>3</v>
      </c>
      <c r="F70" s="39">
        <v>14</v>
      </c>
      <c r="G70" s="39">
        <v>4</v>
      </c>
      <c r="H70" s="39">
        <v>6</v>
      </c>
      <c r="I70" s="13">
        <v>5</v>
      </c>
      <c r="J70" s="40">
        <v>5</v>
      </c>
      <c r="K70" s="40">
        <v>6</v>
      </c>
      <c r="L70" s="14">
        <v>9</v>
      </c>
      <c r="M70" s="14">
        <v>8</v>
      </c>
      <c r="N70" s="14">
        <v>2</v>
      </c>
      <c r="O70" s="14">
        <v>9</v>
      </c>
      <c r="P70" s="38">
        <v>8</v>
      </c>
      <c r="Q70" s="39">
        <v>6</v>
      </c>
      <c r="R70" s="43">
        <v>6</v>
      </c>
      <c r="S70" s="18"/>
      <c r="T70" s="43">
        <v>8</v>
      </c>
      <c r="U70" s="19">
        <f t="shared" si="62"/>
        <v>50</v>
      </c>
      <c r="V70" s="19">
        <f t="shared" ref="V70:W70" si="66">(D70+G70+J70+M70+P70+S70)</f>
        <v>33</v>
      </c>
      <c r="W70" s="19">
        <f t="shared" si="66"/>
        <v>31</v>
      </c>
      <c r="X70" s="44">
        <f t="shared" si="4"/>
        <v>100</v>
      </c>
      <c r="Y70" s="7">
        <f t="shared" si="1"/>
        <v>100</v>
      </c>
      <c r="Z70" s="7">
        <f t="shared" si="2"/>
        <v>100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8</v>
      </c>
      <c r="E71" s="38">
        <v>3</v>
      </c>
      <c r="F71" s="39">
        <v>11</v>
      </c>
      <c r="G71" s="39">
        <v>4</v>
      </c>
      <c r="H71" s="39">
        <v>5</v>
      </c>
      <c r="I71" s="40">
        <v>5</v>
      </c>
      <c r="J71" s="40">
        <v>3</v>
      </c>
      <c r="K71" s="40">
        <v>5</v>
      </c>
      <c r="L71" s="14">
        <v>7</v>
      </c>
      <c r="M71" s="14">
        <v>6</v>
      </c>
      <c r="N71" s="14">
        <v>2</v>
      </c>
      <c r="O71" s="14">
        <v>7</v>
      </c>
      <c r="P71" s="38">
        <v>8</v>
      </c>
      <c r="Q71" s="39">
        <v>5</v>
      </c>
      <c r="R71" s="43">
        <v>5</v>
      </c>
      <c r="S71" s="18"/>
      <c r="T71" s="43">
        <v>7</v>
      </c>
      <c r="U71" s="19">
        <f t="shared" si="62"/>
        <v>42</v>
      </c>
      <c r="V71" s="19">
        <f t="shared" ref="V71:W71" si="67">(D71+G71+J71+M71+P71+S71)</f>
        <v>29</v>
      </c>
      <c r="W71" s="19">
        <f t="shared" si="67"/>
        <v>27</v>
      </c>
      <c r="X71" s="44">
        <f t="shared" si="4"/>
        <v>84</v>
      </c>
      <c r="Y71" s="7">
        <f t="shared" si="1"/>
        <v>87.878787878787875</v>
      </c>
      <c r="Z71" s="7">
        <f t="shared" si="2"/>
        <v>87.096774193548384</v>
      </c>
    </row>
    <row r="72" spans="1:26" ht="14.25" customHeight="1">
      <c r="A72" s="8">
        <v>64</v>
      </c>
      <c r="B72" s="9" t="s">
        <v>81</v>
      </c>
      <c r="C72" s="38">
        <v>6</v>
      </c>
      <c r="D72" s="38">
        <v>8</v>
      </c>
      <c r="E72" s="38">
        <v>3</v>
      </c>
      <c r="F72" s="39">
        <v>14</v>
      </c>
      <c r="G72" s="39">
        <v>4</v>
      </c>
      <c r="H72" s="39">
        <v>6</v>
      </c>
      <c r="I72" s="40">
        <v>5</v>
      </c>
      <c r="J72" s="40">
        <v>5</v>
      </c>
      <c r="K72" s="40">
        <v>6</v>
      </c>
      <c r="L72" s="14">
        <v>9</v>
      </c>
      <c r="M72" s="14">
        <v>8</v>
      </c>
      <c r="N72" s="14">
        <v>2</v>
      </c>
      <c r="O72" s="14">
        <v>9</v>
      </c>
      <c r="P72" s="38">
        <v>8</v>
      </c>
      <c r="Q72" s="39">
        <v>6</v>
      </c>
      <c r="R72" s="43">
        <v>6</v>
      </c>
      <c r="S72" s="18"/>
      <c r="T72" s="43">
        <v>8</v>
      </c>
      <c r="U72" s="19">
        <f t="shared" si="62"/>
        <v>48</v>
      </c>
      <c r="V72" s="19">
        <f t="shared" ref="V72:W72" si="68">(D72+G72+J72+M72+P72+S72)</f>
        <v>33</v>
      </c>
      <c r="W72" s="19">
        <f t="shared" si="68"/>
        <v>31</v>
      </c>
      <c r="X72" s="44">
        <f t="shared" si="4"/>
        <v>96</v>
      </c>
      <c r="Y72" s="7">
        <f t="shared" si="1"/>
        <v>100</v>
      </c>
      <c r="Z72" s="7">
        <f t="shared" si="2"/>
        <v>100</v>
      </c>
    </row>
    <row r="73" spans="1:26" ht="14.25" customHeight="1">
      <c r="A73" s="8">
        <v>65</v>
      </c>
      <c r="B73" s="9" t="s">
        <v>82</v>
      </c>
      <c r="C73" s="38">
        <v>6</v>
      </c>
      <c r="D73" s="38">
        <v>7</v>
      </c>
      <c r="E73" s="38">
        <v>3</v>
      </c>
      <c r="F73" s="39">
        <v>11</v>
      </c>
      <c r="G73" s="39">
        <v>3</v>
      </c>
      <c r="H73" s="39">
        <v>5</v>
      </c>
      <c r="I73" s="40">
        <v>4</v>
      </c>
      <c r="J73" s="40">
        <v>4</v>
      </c>
      <c r="K73" s="40">
        <v>6</v>
      </c>
      <c r="L73" s="14">
        <v>7</v>
      </c>
      <c r="M73" s="14">
        <v>8</v>
      </c>
      <c r="N73" s="14">
        <v>2</v>
      </c>
      <c r="O73" s="14">
        <v>7</v>
      </c>
      <c r="P73" s="38">
        <v>7</v>
      </c>
      <c r="Q73" s="39">
        <v>5</v>
      </c>
      <c r="R73" s="43">
        <v>4</v>
      </c>
      <c r="S73" s="18"/>
      <c r="T73" s="43">
        <v>6</v>
      </c>
      <c r="U73" s="19">
        <f t="shared" si="62"/>
        <v>40</v>
      </c>
      <c r="V73" s="19">
        <f t="shared" ref="V73:W73" si="69">(D73+G73+J73+M73+P73+S73)</f>
        <v>29</v>
      </c>
      <c r="W73" s="19">
        <f t="shared" si="69"/>
        <v>27</v>
      </c>
      <c r="X73" s="44">
        <f t="shared" si="4"/>
        <v>80</v>
      </c>
      <c r="Y73" s="7">
        <f t="shared" si="1"/>
        <v>87.878787878787875</v>
      </c>
      <c r="Z73" s="7">
        <f t="shared" si="2"/>
        <v>87.096774193548384</v>
      </c>
    </row>
    <row r="74" spans="1:26" ht="14.25" customHeight="1">
      <c r="A74" s="8">
        <v>66</v>
      </c>
      <c r="B74" s="9" t="s">
        <v>83</v>
      </c>
      <c r="C74" s="38">
        <v>7</v>
      </c>
      <c r="D74" s="38">
        <v>8</v>
      </c>
      <c r="E74" s="38">
        <v>3</v>
      </c>
      <c r="F74" s="39">
        <v>13</v>
      </c>
      <c r="G74" s="39">
        <v>5</v>
      </c>
      <c r="H74" s="39">
        <v>6</v>
      </c>
      <c r="I74" s="40">
        <v>5</v>
      </c>
      <c r="J74" s="40">
        <v>5</v>
      </c>
      <c r="K74" s="40">
        <v>5</v>
      </c>
      <c r="L74" s="14">
        <v>8</v>
      </c>
      <c r="M74" s="14">
        <v>8</v>
      </c>
      <c r="N74" s="14">
        <v>2</v>
      </c>
      <c r="O74" s="14">
        <v>8</v>
      </c>
      <c r="P74" s="38">
        <v>8</v>
      </c>
      <c r="Q74" s="39">
        <v>6</v>
      </c>
      <c r="R74" s="43">
        <v>6</v>
      </c>
      <c r="S74" s="18"/>
      <c r="T74" s="43">
        <v>8</v>
      </c>
      <c r="U74" s="19">
        <f t="shared" si="62"/>
        <v>47</v>
      </c>
      <c r="V74" s="19">
        <f t="shared" ref="V74:W74" si="70">(D74+G74+J74+M74+P74+S74)</f>
        <v>34</v>
      </c>
      <c r="W74" s="19">
        <f t="shared" si="70"/>
        <v>30</v>
      </c>
      <c r="X74" s="44">
        <f t="shared" si="4"/>
        <v>94</v>
      </c>
      <c r="Y74" s="7">
        <f t="shared" si="1"/>
        <v>103.03030303030303</v>
      </c>
      <c r="Z74" s="7">
        <f t="shared" si="2"/>
        <v>96.774193548387103</v>
      </c>
    </row>
    <row r="75" spans="1:26" ht="14.25" customHeight="1">
      <c r="A75" s="8">
        <v>67</v>
      </c>
      <c r="B75" s="9" t="s">
        <v>84</v>
      </c>
      <c r="C75" s="38">
        <v>6</v>
      </c>
      <c r="D75" s="38">
        <v>7</v>
      </c>
      <c r="E75" s="38">
        <v>3</v>
      </c>
      <c r="F75" s="39">
        <v>13</v>
      </c>
      <c r="G75" s="39">
        <v>4</v>
      </c>
      <c r="H75" s="39">
        <v>5</v>
      </c>
      <c r="I75" s="40">
        <v>5</v>
      </c>
      <c r="J75" s="40">
        <v>4</v>
      </c>
      <c r="K75" s="40">
        <v>4</v>
      </c>
      <c r="L75" s="14">
        <v>8</v>
      </c>
      <c r="M75" s="14">
        <v>8</v>
      </c>
      <c r="N75" s="14">
        <v>2</v>
      </c>
      <c r="O75" s="14">
        <v>8</v>
      </c>
      <c r="P75" s="38">
        <v>7</v>
      </c>
      <c r="Q75" s="39">
        <v>5</v>
      </c>
      <c r="R75" s="43">
        <v>3</v>
      </c>
      <c r="S75" s="18"/>
      <c r="T75" s="43">
        <v>6</v>
      </c>
      <c r="U75" s="19">
        <f t="shared" si="62"/>
        <v>43</v>
      </c>
      <c r="V75" s="19">
        <f t="shared" ref="V75:W75" si="71">(D75+G75+J75+M75+P75+S75)</f>
        <v>30</v>
      </c>
      <c r="W75" s="19">
        <f t="shared" si="71"/>
        <v>25</v>
      </c>
      <c r="X75" s="44">
        <f t="shared" si="4"/>
        <v>86</v>
      </c>
      <c r="Y75" s="7">
        <f t="shared" si="1"/>
        <v>90.909090909090907</v>
      </c>
      <c r="Z75" s="7">
        <f t="shared" si="2"/>
        <v>80.645161290322577</v>
      </c>
    </row>
    <row r="76" spans="1:26" ht="14.25" customHeight="1">
      <c r="A76" s="8">
        <v>68</v>
      </c>
      <c r="B76" s="9" t="s">
        <v>85</v>
      </c>
      <c r="C76" s="38">
        <v>7</v>
      </c>
      <c r="D76" s="38">
        <v>8</v>
      </c>
      <c r="E76" s="38">
        <v>3</v>
      </c>
      <c r="F76" s="39">
        <v>12</v>
      </c>
      <c r="G76" s="39">
        <v>5</v>
      </c>
      <c r="H76" s="39">
        <v>5</v>
      </c>
      <c r="I76" s="40">
        <v>5</v>
      </c>
      <c r="J76" s="40">
        <v>5</v>
      </c>
      <c r="K76" s="40">
        <v>6</v>
      </c>
      <c r="L76" s="14">
        <v>8</v>
      </c>
      <c r="M76" s="14">
        <v>8</v>
      </c>
      <c r="N76" s="14">
        <v>2</v>
      </c>
      <c r="O76" s="14">
        <v>8</v>
      </c>
      <c r="P76" s="38">
        <v>8</v>
      </c>
      <c r="Q76" s="39">
        <v>5</v>
      </c>
      <c r="R76" s="43">
        <v>5</v>
      </c>
      <c r="S76" s="53"/>
      <c r="T76" s="43">
        <v>7</v>
      </c>
      <c r="U76" s="19">
        <f t="shared" si="62"/>
        <v>42</v>
      </c>
      <c r="V76" s="19">
        <f t="shared" ref="V76:W76" si="72">(D76+G76+J76+M76+P76+S76)</f>
        <v>34</v>
      </c>
      <c r="W76" s="19">
        <f t="shared" si="72"/>
        <v>28</v>
      </c>
      <c r="X76" s="44">
        <f t="shared" si="4"/>
        <v>84</v>
      </c>
      <c r="Y76" s="7">
        <f t="shared" si="1"/>
        <v>103.03030303030303</v>
      </c>
      <c r="Z76" s="7">
        <f t="shared" si="2"/>
        <v>90.322580645161295</v>
      </c>
    </row>
    <row r="77" spans="1:26" ht="14.25" customHeight="1">
      <c r="A77" s="8">
        <v>69</v>
      </c>
      <c r="B77" s="9" t="s">
        <v>86</v>
      </c>
      <c r="C77" s="38">
        <v>2</v>
      </c>
      <c r="D77" s="38">
        <v>5</v>
      </c>
      <c r="E77" s="38">
        <v>3</v>
      </c>
      <c r="F77" s="39">
        <v>8</v>
      </c>
      <c r="G77" s="39">
        <v>3</v>
      </c>
      <c r="H77" s="39">
        <v>4</v>
      </c>
      <c r="I77" s="40">
        <v>2</v>
      </c>
      <c r="J77" s="40">
        <v>2</v>
      </c>
      <c r="K77" s="40">
        <v>4</v>
      </c>
      <c r="L77" s="14">
        <v>4</v>
      </c>
      <c r="M77" s="14">
        <v>6</v>
      </c>
      <c r="N77" s="14">
        <v>1</v>
      </c>
      <c r="O77" s="14">
        <v>4</v>
      </c>
      <c r="P77" s="38">
        <v>5</v>
      </c>
      <c r="Q77" s="39">
        <v>4</v>
      </c>
      <c r="R77" s="43">
        <v>2</v>
      </c>
      <c r="S77" s="53"/>
      <c r="T77" s="43">
        <v>3</v>
      </c>
      <c r="U77" s="19">
        <f t="shared" si="62"/>
        <v>25</v>
      </c>
      <c r="V77" s="19">
        <f t="shared" ref="V77:W77" si="73">(D77+G77+J77+M77+P77+S77)</f>
        <v>21</v>
      </c>
      <c r="W77" s="19">
        <f t="shared" si="73"/>
        <v>19</v>
      </c>
      <c r="X77" s="44">
        <f t="shared" si="4"/>
        <v>50</v>
      </c>
      <c r="Y77" s="7">
        <f t="shared" si="1"/>
        <v>63.636363636363633</v>
      </c>
      <c r="Z77" s="7">
        <f t="shared" si="2"/>
        <v>61.29032258064516</v>
      </c>
    </row>
    <row r="78" spans="1:26" ht="14.25" customHeight="1">
      <c r="A78" s="8">
        <v>70</v>
      </c>
      <c r="B78" s="9" t="s">
        <v>87</v>
      </c>
      <c r="C78" s="38">
        <v>7</v>
      </c>
      <c r="D78" s="38">
        <v>7</v>
      </c>
      <c r="E78" s="38">
        <v>3</v>
      </c>
      <c r="F78" s="39">
        <v>12</v>
      </c>
      <c r="G78" s="39">
        <v>5</v>
      </c>
      <c r="H78" s="39">
        <v>6</v>
      </c>
      <c r="I78" s="40">
        <v>5</v>
      </c>
      <c r="J78" s="40">
        <v>5</v>
      </c>
      <c r="K78" s="40">
        <v>6</v>
      </c>
      <c r="L78" s="14">
        <v>9</v>
      </c>
      <c r="M78" s="14">
        <v>8</v>
      </c>
      <c r="N78" s="14">
        <v>2</v>
      </c>
      <c r="O78" s="14">
        <v>9</v>
      </c>
      <c r="P78" s="38">
        <v>7</v>
      </c>
      <c r="Q78" s="39">
        <v>6</v>
      </c>
      <c r="R78" s="43">
        <v>6</v>
      </c>
      <c r="S78" s="53"/>
      <c r="T78" s="43">
        <v>8</v>
      </c>
      <c r="U78" s="19">
        <f t="shared" si="62"/>
        <v>48</v>
      </c>
      <c r="V78" s="19">
        <f t="shared" ref="V78:W78" si="74">(D78+G78+J78+M78+P78+S78)</f>
        <v>32</v>
      </c>
      <c r="W78" s="19">
        <f t="shared" si="74"/>
        <v>31</v>
      </c>
      <c r="X78" s="44">
        <f t="shared" si="4"/>
        <v>96</v>
      </c>
      <c r="Y78" s="7">
        <f t="shared" si="1"/>
        <v>96.969696969696969</v>
      </c>
      <c r="Z78" s="7">
        <f t="shared" si="2"/>
        <v>100</v>
      </c>
    </row>
    <row r="79" spans="1:26" ht="14.25" customHeight="1">
      <c r="A79" s="8">
        <v>71</v>
      </c>
      <c r="B79" s="9" t="s">
        <v>88</v>
      </c>
      <c r="C79" s="38">
        <v>7</v>
      </c>
      <c r="D79" s="38">
        <v>7</v>
      </c>
      <c r="E79" s="38">
        <v>2</v>
      </c>
      <c r="F79" s="39">
        <v>13</v>
      </c>
      <c r="G79" s="39">
        <v>5</v>
      </c>
      <c r="H79" s="39">
        <v>6</v>
      </c>
      <c r="I79" s="40">
        <v>5</v>
      </c>
      <c r="J79" s="40">
        <v>5</v>
      </c>
      <c r="K79" s="40">
        <v>6</v>
      </c>
      <c r="L79" s="14">
        <v>8</v>
      </c>
      <c r="M79" s="14">
        <v>8</v>
      </c>
      <c r="N79" s="14">
        <v>2</v>
      </c>
      <c r="O79" s="14">
        <v>8</v>
      </c>
      <c r="P79" s="38">
        <v>7</v>
      </c>
      <c r="Q79" s="39">
        <v>6</v>
      </c>
      <c r="R79" s="43">
        <v>5</v>
      </c>
      <c r="S79" s="53"/>
      <c r="T79" s="43">
        <v>8</v>
      </c>
      <c r="U79" s="19">
        <f t="shared" si="62"/>
        <v>45</v>
      </c>
      <c r="V79" s="19">
        <f t="shared" ref="V79:W79" si="75">(D79+G79+J79+M79+P79+S79)</f>
        <v>32</v>
      </c>
      <c r="W79" s="19">
        <f t="shared" si="75"/>
        <v>30</v>
      </c>
      <c r="X79" s="44">
        <f t="shared" si="4"/>
        <v>90</v>
      </c>
      <c r="Y79" s="7">
        <f t="shared" si="1"/>
        <v>96.969696969696969</v>
      </c>
      <c r="Z79" s="7">
        <f t="shared" si="2"/>
        <v>96.774193548387103</v>
      </c>
    </row>
    <row r="80" spans="1:26" ht="14.25" customHeight="1">
      <c r="A80" s="8">
        <v>72</v>
      </c>
      <c r="B80" s="9" t="s">
        <v>89</v>
      </c>
      <c r="C80" s="38">
        <v>6</v>
      </c>
      <c r="D80" s="38">
        <v>7</v>
      </c>
      <c r="E80" s="38">
        <v>2</v>
      </c>
      <c r="F80" s="39">
        <v>13</v>
      </c>
      <c r="G80" s="39">
        <v>2</v>
      </c>
      <c r="H80" s="39">
        <v>5</v>
      </c>
      <c r="I80" s="40">
        <v>4</v>
      </c>
      <c r="J80" s="40">
        <v>5</v>
      </c>
      <c r="K80" s="40">
        <v>5</v>
      </c>
      <c r="L80" s="14">
        <v>7</v>
      </c>
      <c r="M80" s="14">
        <v>8</v>
      </c>
      <c r="N80" s="14">
        <v>2</v>
      </c>
      <c r="O80" s="14">
        <v>7</v>
      </c>
      <c r="P80" s="38">
        <v>7</v>
      </c>
      <c r="Q80" s="39">
        <v>5</v>
      </c>
      <c r="R80" s="43">
        <v>3</v>
      </c>
      <c r="S80" s="53"/>
      <c r="T80" s="43">
        <v>6</v>
      </c>
      <c r="U80" s="19">
        <f t="shared" si="62"/>
        <v>41</v>
      </c>
      <c r="V80" s="19">
        <f t="shared" ref="V80:W80" si="76">(D80+G80+J80+M80+P80+S80)</f>
        <v>29</v>
      </c>
      <c r="W80" s="19">
        <f t="shared" si="76"/>
        <v>25</v>
      </c>
      <c r="X80" s="44">
        <f t="shared" si="4"/>
        <v>82</v>
      </c>
      <c r="Y80" s="7">
        <f t="shared" si="1"/>
        <v>87.878787878787875</v>
      </c>
      <c r="Z80" s="7">
        <f t="shared" si="2"/>
        <v>80.645161290322577</v>
      </c>
    </row>
    <row r="81" spans="1:26" ht="14.25" customHeight="1">
      <c r="A81" s="8">
        <v>73</v>
      </c>
      <c r="B81" s="9" t="s">
        <v>90</v>
      </c>
      <c r="C81" s="38">
        <v>6</v>
      </c>
      <c r="D81" s="38">
        <v>8</v>
      </c>
      <c r="E81" s="38">
        <v>3</v>
      </c>
      <c r="F81" s="39">
        <v>13</v>
      </c>
      <c r="G81" s="39">
        <v>3</v>
      </c>
      <c r="H81" s="39">
        <v>5</v>
      </c>
      <c r="I81" s="40">
        <v>5</v>
      </c>
      <c r="J81" s="40">
        <v>5</v>
      </c>
      <c r="K81" s="40">
        <v>4</v>
      </c>
      <c r="L81" s="14">
        <v>9</v>
      </c>
      <c r="M81" s="14">
        <v>8</v>
      </c>
      <c r="N81" s="14">
        <v>2</v>
      </c>
      <c r="O81" s="14">
        <v>9</v>
      </c>
      <c r="P81" s="38">
        <v>8</v>
      </c>
      <c r="Q81" s="39">
        <v>5</v>
      </c>
      <c r="R81" s="43">
        <v>3</v>
      </c>
      <c r="S81" s="53"/>
      <c r="T81" s="43">
        <v>6</v>
      </c>
      <c r="U81" s="19">
        <f t="shared" si="62"/>
        <v>44</v>
      </c>
      <c r="V81" s="19">
        <f t="shared" ref="V81:W81" si="77">(D81+G81+J81+M81+P81+S81)</f>
        <v>32</v>
      </c>
      <c r="W81" s="19">
        <f t="shared" si="77"/>
        <v>25</v>
      </c>
      <c r="X81" s="44">
        <f t="shared" si="4"/>
        <v>88</v>
      </c>
      <c r="Y81" s="7">
        <f t="shared" si="1"/>
        <v>96.969696969696969</v>
      </c>
      <c r="Z81" s="7">
        <f t="shared" si="2"/>
        <v>80.645161290322577</v>
      </c>
    </row>
    <row r="82" spans="1:26" ht="14.25" customHeight="1">
      <c r="A82" s="8">
        <v>74</v>
      </c>
      <c r="B82" s="9" t="s">
        <v>91</v>
      </c>
      <c r="C82" s="38">
        <v>5</v>
      </c>
      <c r="D82" s="38">
        <v>7</v>
      </c>
      <c r="E82" s="38">
        <v>3</v>
      </c>
      <c r="F82" s="39">
        <v>11</v>
      </c>
      <c r="G82" s="39">
        <v>5</v>
      </c>
      <c r="H82" s="39">
        <v>5</v>
      </c>
      <c r="I82" s="40">
        <v>4</v>
      </c>
      <c r="J82" s="40">
        <v>3</v>
      </c>
      <c r="K82" s="40">
        <v>6</v>
      </c>
      <c r="L82" s="14">
        <v>8</v>
      </c>
      <c r="M82" s="14">
        <v>8</v>
      </c>
      <c r="N82" s="14">
        <v>2</v>
      </c>
      <c r="O82" s="14">
        <v>8</v>
      </c>
      <c r="P82" s="38">
        <v>7</v>
      </c>
      <c r="Q82" s="39">
        <v>5</v>
      </c>
      <c r="R82" s="43">
        <v>5</v>
      </c>
      <c r="S82" s="53"/>
      <c r="T82" s="43">
        <v>6</v>
      </c>
      <c r="U82" s="19">
        <f t="shared" si="62"/>
        <v>40</v>
      </c>
      <c r="V82" s="19">
        <f t="shared" ref="V82:W82" si="78">(D82+G82+J82+M82+P82+S82)</f>
        <v>30</v>
      </c>
      <c r="W82" s="19">
        <f t="shared" si="78"/>
        <v>27</v>
      </c>
      <c r="X82" s="44">
        <f t="shared" si="4"/>
        <v>80</v>
      </c>
      <c r="Y82" s="7">
        <f t="shared" si="1"/>
        <v>90.909090909090907</v>
      </c>
      <c r="Z82" s="7">
        <f t="shared" si="2"/>
        <v>87.096774193548384</v>
      </c>
    </row>
    <row r="83" spans="1:26" ht="14.25" customHeight="1">
      <c r="A83" s="8">
        <v>75</v>
      </c>
      <c r="B83" s="9" t="s">
        <v>92</v>
      </c>
      <c r="C83" s="38">
        <v>5</v>
      </c>
      <c r="D83" s="38">
        <v>7</v>
      </c>
      <c r="E83" s="38">
        <v>2</v>
      </c>
      <c r="F83" s="39">
        <v>13</v>
      </c>
      <c r="G83" s="39">
        <v>3</v>
      </c>
      <c r="H83" s="39">
        <v>5</v>
      </c>
      <c r="I83" s="40">
        <v>3</v>
      </c>
      <c r="J83" s="40">
        <v>5</v>
      </c>
      <c r="K83" s="40">
        <v>5</v>
      </c>
      <c r="L83" s="14">
        <v>8</v>
      </c>
      <c r="M83" s="14">
        <v>8</v>
      </c>
      <c r="N83" s="14">
        <v>1</v>
      </c>
      <c r="O83" s="14">
        <v>8</v>
      </c>
      <c r="P83" s="38">
        <v>7</v>
      </c>
      <c r="Q83" s="39">
        <v>5</v>
      </c>
      <c r="R83" s="43">
        <v>4</v>
      </c>
      <c r="S83" s="53"/>
      <c r="T83" s="43">
        <v>6</v>
      </c>
      <c r="U83" s="19">
        <f t="shared" si="62"/>
        <v>43</v>
      </c>
      <c r="V83" s="19">
        <f t="shared" ref="V83:W83" si="79">(D83+G83+J83+M83+P83+S83)</f>
        <v>30</v>
      </c>
      <c r="W83" s="19">
        <f t="shared" si="79"/>
        <v>24</v>
      </c>
      <c r="X83" s="44">
        <f t="shared" si="4"/>
        <v>86</v>
      </c>
      <c r="Y83" s="7">
        <f t="shared" si="1"/>
        <v>90.909090909090907</v>
      </c>
      <c r="Z83" s="7">
        <f t="shared" si="2"/>
        <v>77.41935483870968</v>
      </c>
    </row>
    <row r="84" spans="1:26" ht="14.25" customHeight="1">
      <c r="A84" s="8">
        <v>76</v>
      </c>
      <c r="B84" s="9" t="s">
        <v>93</v>
      </c>
      <c r="C84" s="38">
        <v>7</v>
      </c>
      <c r="D84" s="38">
        <v>8</v>
      </c>
      <c r="E84" s="38">
        <v>3</v>
      </c>
      <c r="F84" s="39">
        <v>14</v>
      </c>
      <c r="G84" s="39">
        <v>5</v>
      </c>
      <c r="H84" s="39">
        <v>6</v>
      </c>
      <c r="I84" s="40">
        <v>5</v>
      </c>
      <c r="J84" s="40">
        <v>5</v>
      </c>
      <c r="K84" s="40">
        <v>6</v>
      </c>
      <c r="L84" s="14">
        <v>9</v>
      </c>
      <c r="M84" s="14">
        <v>8</v>
      </c>
      <c r="N84" s="14">
        <v>2</v>
      </c>
      <c r="O84" s="14">
        <v>9</v>
      </c>
      <c r="P84" s="38">
        <v>8</v>
      </c>
      <c r="Q84" s="39">
        <v>6</v>
      </c>
      <c r="R84" s="43">
        <v>6</v>
      </c>
      <c r="S84" s="53"/>
      <c r="T84" s="43">
        <v>8</v>
      </c>
      <c r="U84" s="19">
        <f t="shared" si="62"/>
        <v>48</v>
      </c>
      <c r="V84" s="19">
        <f t="shared" ref="V84:W84" si="80">(D84+G84+J84+M84+P84+S84)</f>
        <v>34</v>
      </c>
      <c r="W84" s="19">
        <f t="shared" si="80"/>
        <v>31</v>
      </c>
      <c r="X84" s="44">
        <f t="shared" si="4"/>
        <v>96</v>
      </c>
      <c r="Y84" s="7">
        <f t="shared" si="1"/>
        <v>103.03030303030303</v>
      </c>
      <c r="Z84" s="7">
        <f t="shared" si="2"/>
        <v>100</v>
      </c>
    </row>
    <row r="85" spans="1:26" ht="14.25" customHeight="1">
      <c r="A85" s="8">
        <v>77</v>
      </c>
      <c r="B85" s="9" t="s">
        <v>94</v>
      </c>
      <c r="C85" s="38">
        <v>5</v>
      </c>
      <c r="D85" s="38">
        <v>8</v>
      </c>
      <c r="E85" s="38">
        <v>3</v>
      </c>
      <c r="F85" s="39">
        <v>12</v>
      </c>
      <c r="G85" s="39">
        <v>2</v>
      </c>
      <c r="H85" s="39">
        <v>5</v>
      </c>
      <c r="I85" s="40">
        <v>3</v>
      </c>
      <c r="J85" s="40">
        <v>5</v>
      </c>
      <c r="K85" s="40">
        <v>4</v>
      </c>
      <c r="L85" s="14">
        <v>8</v>
      </c>
      <c r="M85" s="14">
        <v>8</v>
      </c>
      <c r="N85" s="14">
        <v>1</v>
      </c>
      <c r="O85" s="14">
        <v>8</v>
      </c>
      <c r="P85" s="38">
        <v>8</v>
      </c>
      <c r="Q85" s="39">
        <v>5</v>
      </c>
      <c r="R85" s="43">
        <v>3</v>
      </c>
      <c r="S85" s="53"/>
      <c r="T85" s="43">
        <v>6</v>
      </c>
      <c r="U85" s="19">
        <f t="shared" si="62"/>
        <v>41</v>
      </c>
      <c r="V85" s="19">
        <f t="shared" ref="V85:W85" si="81">(D85+G85+J85+M85+P85+S85)</f>
        <v>31</v>
      </c>
      <c r="W85" s="19">
        <f t="shared" si="81"/>
        <v>24</v>
      </c>
      <c r="X85" s="44">
        <f t="shared" si="4"/>
        <v>82</v>
      </c>
      <c r="Y85" s="7">
        <f t="shared" si="1"/>
        <v>93.939393939393938</v>
      </c>
      <c r="Z85" s="7">
        <f t="shared" si="2"/>
        <v>77.41935483870968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7</v>
      </c>
      <c r="E86" s="38">
        <v>2</v>
      </c>
      <c r="F86" s="39">
        <v>10</v>
      </c>
      <c r="G86" s="39">
        <v>3</v>
      </c>
      <c r="H86" s="39">
        <v>4</v>
      </c>
      <c r="I86" s="40">
        <v>5</v>
      </c>
      <c r="J86" s="40">
        <v>5</v>
      </c>
      <c r="K86" s="40">
        <v>4</v>
      </c>
      <c r="L86" s="14">
        <v>6</v>
      </c>
      <c r="M86" s="14">
        <v>8</v>
      </c>
      <c r="N86" s="14">
        <v>2</v>
      </c>
      <c r="O86" s="14">
        <v>6</v>
      </c>
      <c r="P86" s="38">
        <v>7</v>
      </c>
      <c r="Q86" s="39">
        <v>4</v>
      </c>
      <c r="R86" s="43">
        <v>3</v>
      </c>
      <c r="S86" s="53"/>
      <c r="T86" s="43">
        <v>6</v>
      </c>
      <c r="U86" s="19">
        <f t="shared" si="62"/>
        <v>36</v>
      </c>
      <c r="V86" s="19">
        <f t="shared" ref="V86:W86" si="82">(D86+G86+J86+M86+P86+S86)</f>
        <v>30</v>
      </c>
      <c r="W86" s="19">
        <f t="shared" si="82"/>
        <v>22</v>
      </c>
      <c r="X86" s="44">
        <f t="shared" si="4"/>
        <v>72</v>
      </c>
      <c r="Y86" s="7">
        <f t="shared" si="1"/>
        <v>90.909090909090907</v>
      </c>
      <c r="Z86" s="7">
        <f t="shared" si="2"/>
        <v>70.967741935483872</v>
      </c>
    </row>
    <row r="87" spans="1:26" ht="14.25" customHeight="1">
      <c r="A87" s="8">
        <v>79</v>
      </c>
      <c r="B87" s="9" t="s">
        <v>96</v>
      </c>
      <c r="C87" s="38">
        <v>6</v>
      </c>
      <c r="D87" s="38">
        <v>8</v>
      </c>
      <c r="E87" s="38">
        <v>2</v>
      </c>
      <c r="F87" s="39">
        <v>10</v>
      </c>
      <c r="G87" s="39">
        <v>3</v>
      </c>
      <c r="H87" s="39">
        <v>4</v>
      </c>
      <c r="I87" s="40">
        <v>5</v>
      </c>
      <c r="J87" s="40">
        <v>5</v>
      </c>
      <c r="K87" s="40">
        <v>4</v>
      </c>
      <c r="L87" s="14">
        <v>6</v>
      </c>
      <c r="M87" s="14">
        <v>8</v>
      </c>
      <c r="N87" s="14">
        <v>2</v>
      </c>
      <c r="O87" s="14">
        <v>6</v>
      </c>
      <c r="P87" s="38">
        <v>8</v>
      </c>
      <c r="Q87" s="39">
        <v>4</v>
      </c>
      <c r="R87" s="43">
        <v>2</v>
      </c>
      <c r="S87" s="53"/>
      <c r="T87" s="43">
        <v>5</v>
      </c>
      <c r="U87" s="19">
        <f t="shared" si="62"/>
        <v>35</v>
      </c>
      <c r="V87" s="19">
        <f t="shared" ref="V87:W87" si="83">(D87+G87+J87+M87+P87+S87)</f>
        <v>32</v>
      </c>
      <c r="W87" s="19">
        <f t="shared" si="83"/>
        <v>21</v>
      </c>
      <c r="X87" s="44">
        <f t="shared" si="4"/>
        <v>70</v>
      </c>
      <c r="Y87" s="7">
        <f t="shared" si="1"/>
        <v>96.969696969696969</v>
      </c>
      <c r="Z87" s="7">
        <f t="shared" si="2"/>
        <v>67.741935483870961</v>
      </c>
    </row>
    <row r="88" spans="1:26" ht="14.25" customHeight="1">
      <c r="A88" s="8">
        <v>80</v>
      </c>
      <c r="B88" s="9" t="s">
        <v>97</v>
      </c>
      <c r="C88" s="38">
        <v>6</v>
      </c>
      <c r="D88" s="38">
        <v>7</v>
      </c>
      <c r="E88" s="38">
        <v>2</v>
      </c>
      <c r="F88" s="39">
        <v>11</v>
      </c>
      <c r="G88" s="39">
        <v>3</v>
      </c>
      <c r="H88" s="39">
        <v>5</v>
      </c>
      <c r="I88" s="40">
        <v>5</v>
      </c>
      <c r="J88" s="40">
        <v>5</v>
      </c>
      <c r="K88" s="40">
        <v>4</v>
      </c>
      <c r="L88" s="14">
        <v>6</v>
      </c>
      <c r="M88" s="14">
        <v>8</v>
      </c>
      <c r="N88" s="14">
        <v>2</v>
      </c>
      <c r="O88" s="14">
        <v>6</v>
      </c>
      <c r="P88" s="38">
        <v>7</v>
      </c>
      <c r="Q88" s="39">
        <v>5</v>
      </c>
      <c r="R88" s="43">
        <v>4</v>
      </c>
      <c r="S88" s="53"/>
      <c r="T88" s="43">
        <v>7</v>
      </c>
      <c r="U88" s="19">
        <f t="shared" si="62"/>
        <v>38</v>
      </c>
      <c r="V88" s="19">
        <f t="shared" ref="V88:W88" si="84">(D88+G88+J88+M88+P88+S88)</f>
        <v>30</v>
      </c>
      <c r="W88" s="19">
        <f t="shared" si="84"/>
        <v>25</v>
      </c>
      <c r="X88" s="44">
        <f t="shared" si="4"/>
        <v>76</v>
      </c>
      <c r="Y88" s="7">
        <f t="shared" si="1"/>
        <v>90.909090909090907</v>
      </c>
      <c r="Z88" s="7">
        <f t="shared" si="2"/>
        <v>80.645161290322577</v>
      </c>
    </row>
    <row r="89" spans="1:26" ht="14.25" customHeight="1">
      <c r="A89" s="8">
        <v>81</v>
      </c>
      <c r="B89" s="9" t="s">
        <v>98</v>
      </c>
      <c r="C89" s="38">
        <v>6</v>
      </c>
      <c r="D89" s="38">
        <v>8</v>
      </c>
      <c r="E89" s="38">
        <v>3</v>
      </c>
      <c r="F89" s="39">
        <v>14</v>
      </c>
      <c r="G89" s="39">
        <v>5</v>
      </c>
      <c r="H89" s="39">
        <v>6</v>
      </c>
      <c r="I89" s="40">
        <v>5</v>
      </c>
      <c r="J89" s="40">
        <v>5</v>
      </c>
      <c r="K89" s="40">
        <v>6</v>
      </c>
      <c r="L89" s="14">
        <v>9</v>
      </c>
      <c r="M89" s="14">
        <v>8</v>
      </c>
      <c r="N89" s="14">
        <v>2</v>
      </c>
      <c r="O89" s="14">
        <v>9</v>
      </c>
      <c r="P89" s="38">
        <v>8</v>
      </c>
      <c r="Q89" s="39">
        <v>6</v>
      </c>
      <c r="R89" s="43">
        <v>5</v>
      </c>
      <c r="S89" s="53"/>
      <c r="T89" s="43">
        <v>7</v>
      </c>
      <c r="U89" s="19">
        <f t="shared" si="62"/>
        <v>45</v>
      </c>
      <c r="V89" s="19">
        <f t="shared" ref="V89:W89" si="85">(D89+G89+J89+M89+P89+S89)</f>
        <v>34</v>
      </c>
      <c r="W89" s="19">
        <f t="shared" si="85"/>
        <v>30</v>
      </c>
      <c r="X89" s="44">
        <f t="shared" si="4"/>
        <v>90</v>
      </c>
      <c r="Y89" s="7">
        <f t="shared" si="1"/>
        <v>103.03030303030303</v>
      </c>
      <c r="Z89" s="7">
        <f t="shared" si="2"/>
        <v>96.774193548387103</v>
      </c>
    </row>
    <row r="90" spans="1:26" ht="14.25" customHeight="1">
      <c r="A90" s="8">
        <v>82</v>
      </c>
      <c r="B90" s="9" t="s">
        <v>99</v>
      </c>
      <c r="C90" s="38">
        <v>3</v>
      </c>
      <c r="D90" s="38">
        <v>5</v>
      </c>
      <c r="E90" s="38">
        <v>1</v>
      </c>
      <c r="F90" s="39">
        <v>6</v>
      </c>
      <c r="G90" s="39">
        <v>1</v>
      </c>
      <c r="H90" s="39">
        <v>4</v>
      </c>
      <c r="I90" s="40">
        <v>2</v>
      </c>
      <c r="J90" s="40">
        <v>1</v>
      </c>
      <c r="K90" s="40">
        <v>3</v>
      </c>
      <c r="L90" s="14">
        <v>4</v>
      </c>
      <c r="M90" s="14">
        <v>6</v>
      </c>
      <c r="N90" s="14">
        <v>2</v>
      </c>
      <c r="O90" s="14">
        <v>4</v>
      </c>
      <c r="P90" s="38">
        <v>5</v>
      </c>
      <c r="Q90" s="39">
        <v>4</v>
      </c>
      <c r="R90" s="43">
        <v>2</v>
      </c>
      <c r="S90" s="53"/>
      <c r="T90" s="43">
        <v>2</v>
      </c>
      <c r="U90" s="19">
        <f t="shared" si="62"/>
        <v>19</v>
      </c>
      <c r="V90" s="19">
        <f t="shared" ref="V90:W90" si="86">(D90+G90+J90+M90+P90+S90)</f>
        <v>18</v>
      </c>
      <c r="W90" s="19">
        <f t="shared" si="86"/>
        <v>16</v>
      </c>
      <c r="X90" s="44">
        <f t="shared" si="4"/>
        <v>38</v>
      </c>
      <c r="Y90" s="7">
        <f t="shared" si="1"/>
        <v>54.545454545454547</v>
      </c>
      <c r="Z90" s="7">
        <f t="shared" si="2"/>
        <v>51.612903225806448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5703125" customWidth="1"/>
    <col min="2" max="2" width="46" customWidth="1"/>
    <col min="3" max="4" width="5.7109375" customWidth="1"/>
    <col min="5" max="5" width="5.5703125" customWidth="1"/>
    <col min="6" max="7" width="5.7109375" customWidth="1"/>
    <col min="8" max="8" width="5.5703125" customWidth="1"/>
    <col min="9" max="10" width="5.7109375" customWidth="1"/>
    <col min="11" max="11" width="5.5703125" customWidth="1"/>
    <col min="12" max="13" width="5.7109375" customWidth="1"/>
    <col min="14" max="14" width="5.5703125" customWidth="1"/>
    <col min="15" max="16" width="5.7109375" customWidth="1"/>
    <col min="17" max="17" width="5.5703125" customWidth="1"/>
    <col min="18" max="19" width="5.7109375" customWidth="1"/>
    <col min="20" max="20" width="5.5703125" customWidth="1"/>
    <col min="21" max="22" width="5.7109375" customWidth="1"/>
    <col min="23" max="23" width="5.5703125" customWidth="1"/>
    <col min="24" max="26" width="12.140625" customWidth="1"/>
  </cols>
  <sheetData>
    <row r="1" spans="1:26" ht="14.25" customHeight="1">
      <c r="A1" s="141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3"/>
    </row>
    <row r="2" spans="1:26" ht="14.25" customHeight="1">
      <c r="A2" s="144"/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6"/>
    </row>
    <row r="3" spans="1:26" ht="14.25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9"/>
    </row>
    <row r="4" spans="1:26" ht="42.75" customHeight="1">
      <c r="A4" s="150" t="s">
        <v>106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7"/>
    </row>
    <row r="5" spans="1:26" ht="14.25" customHeight="1">
      <c r="A5" s="138" t="s">
        <v>2</v>
      </c>
      <c r="B5" s="137"/>
      <c r="C5" s="151" t="s">
        <v>3</v>
      </c>
      <c r="D5" s="136"/>
      <c r="E5" s="137"/>
      <c r="F5" s="152" t="s">
        <v>4</v>
      </c>
      <c r="G5" s="136"/>
      <c r="H5" s="137"/>
      <c r="I5" s="153" t="s">
        <v>5</v>
      </c>
      <c r="J5" s="136"/>
      <c r="K5" s="137"/>
      <c r="L5" s="154" t="s">
        <v>6</v>
      </c>
      <c r="M5" s="136"/>
      <c r="N5" s="137"/>
      <c r="O5" s="135" t="s">
        <v>7</v>
      </c>
      <c r="P5" s="136"/>
      <c r="Q5" s="137"/>
      <c r="R5" s="138" t="s">
        <v>8</v>
      </c>
      <c r="S5" s="136"/>
      <c r="T5" s="137"/>
      <c r="U5" s="139" t="s">
        <v>9</v>
      </c>
      <c r="V5" s="136"/>
      <c r="W5" s="137"/>
      <c r="X5" s="140" t="s">
        <v>10</v>
      </c>
      <c r="Y5" s="136"/>
      <c r="Z5" s="137"/>
    </row>
    <row r="6" spans="1:26" ht="14.25" customHeight="1">
      <c r="A6" s="2" t="s">
        <v>11</v>
      </c>
      <c r="B6" s="2" t="s">
        <v>12</v>
      </c>
      <c r="C6" s="3" t="s">
        <v>13</v>
      </c>
      <c r="D6" s="3" t="s">
        <v>14</v>
      </c>
      <c r="E6" s="3" t="s">
        <v>15</v>
      </c>
      <c r="F6" s="3" t="s">
        <v>13</v>
      </c>
      <c r="G6" s="3" t="s">
        <v>14</v>
      </c>
      <c r="H6" s="3" t="s">
        <v>15</v>
      </c>
      <c r="I6" s="3" t="s">
        <v>13</v>
      </c>
      <c r="J6" s="3" t="s">
        <v>14</v>
      </c>
      <c r="K6" s="3" t="s">
        <v>15</v>
      </c>
      <c r="L6" s="3" t="s">
        <v>13</v>
      </c>
      <c r="M6" s="3" t="s">
        <v>14</v>
      </c>
      <c r="N6" s="3" t="s">
        <v>15</v>
      </c>
      <c r="O6" s="3" t="s">
        <v>13</v>
      </c>
      <c r="P6" s="3" t="s">
        <v>14</v>
      </c>
      <c r="Q6" s="3" t="s">
        <v>15</v>
      </c>
      <c r="R6" s="3" t="s">
        <v>13</v>
      </c>
      <c r="S6" s="3" t="s">
        <v>14</v>
      </c>
      <c r="T6" s="3" t="s">
        <v>15</v>
      </c>
      <c r="U6" s="3" t="s">
        <v>13</v>
      </c>
      <c r="V6" s="3" t="s">
        <v>14</v>
      </c>
      <c r="W6" s="3" t="s">
        <v>15</v>
      </c>
      <c r="X6" s="3" t="s">
        <v>13</v>
      </c>
      <c r="Y6" s="3" t="s">
        <v>14</v>
      </c>
      <c r="Z6" s="3" t="s">
        <v>15</v>
      </c>
    </row>
    <row r="7" spans="1:26" ht="14.25" customHeight="1">
      <c r="A7" s="4"/>
      <c r="B7" s="4" t="s">
        <v>16</v>
      </c>
      <c r="C7" s="5">
        <v>8</v>
      </c>
      <c r="D7" s="5">
        <v>3</v>
      </c>
      <c r="E7" s="5">
        <v>5</v>
      </c>
      <c r="F7" s="5">
        <v>9</v>
      </c>
      <c r="G7" s="5">
        <v>7</v>
      </c>
      <c r="H7" s="5">
        <v>6</v>
      </c>
      <c r="I7" s="5">
        <v>11</v>
      </c>
      <c r="J7" s="5">
        <v>1</v>
      </c>
      <c r="K7" s="5">
        <v>7</v>
      </c>
      <c r="L7" s="5">
        <v>5</v>
      </c>
      <c r="M7" s="5">
        <v>6</v>
      </c>
      <c r="N7" s="5">
        <v>4</v>
      </c>
      <c r="O7" s="5">
        <v>8</v>
      </c>
      <c r="P7" s="5">
        <v>5</v>
      </c>
      <c r="Q7" s="5">
        <v>4</v>
      </c>
      <c r="R7" s="5">
        <v>5</v>
      </c>
      <c r="S7" s="5">
        <v>0</v>
      </c>
      <c r="T7" s="69">
        <v>10</v>
      </c>
      <c r="U7" s="6"/>
      <c r="V7" s="6"/>
      <c r="W7" s="6"/>
      <c r="X7" s="44"/>
      <c r="Y7" s="44"/>
      <c r="Z7" s="44"/>
    </row>
    <row r="8" spans="1:26" ht="14.25" customHeight="1">
      <c r="A8" s="8">
        <v>1</v>
      </c>
      <c r="B8" s="9" t="s">
        <v>17</v>
      </c>
      <c r="C8" s="10">
        <v>7</v>
      </c>
      <c r="D8" s="10">
        <v>1</v>
      </c>
      <c r="E8" s="10">
        <v>5</v>
      </c>
      <c r="F8" s="11">
        <v>8</v>
      </c>
      <c r="G8" s="12">
        <v>6</v>
      </c>
      <c r="H8" s="12">
        <v>6</v>
      </c>
      <c r="I8" s="13">
        <v>10</v>
      </c>
      <c r="J8" s="13">
        <v>1</v>
      </c>
      <c r="K8" s="13">
        <v>6</v>
      </c>
      <c r="L8" s="14">
        <v>5</v>
      </c>
      <c r="M8" s="70">
        <v>6</v>
      </c>
      <c r="N8" s="14">
        <v>3</v>
      </c>
      <c r="O8" s="10">
        <v>7</v>
      </c>
      <c r="P8" s="10">
        <v>5</v>
      </c>
      <c r="Q8" s="14">
        <v>3</v>
      </c>
      <c r="R8" s="71">
        <v>5</v>
      </c>
      <c r="S8" s="72"/>
      <c r="T8" s="73">
        <v>9</v>
      </c>
      <c r="U8" s="74">
        <f t="shared" ref="U8:U47" si="0">(C8+F8+I8+L8+O8+R9)</f>
        <v>40</v>
      </c>
      <c r="V8" s="19">
        <f t="shared" ref="V8:V47" si="1">(D8+G8+J8+M38+P8+S8)</f>
        <v>19</v>
      </c>
      <c r="W8" s="19">
        <f t="shared" ref="W8:W17" si="2">(E8+H8+K8+N8+Q8+T38)</f>
        <v>31</v>
      </c>
      <c r="X8" s="64">
        <f t="shared" ref="X8:X47" si="3">(U8*100/25)</f>
        <v>160</v>
      </c>
      <c r="Y8" s="64">
        <f t="shared" ref="Y8:Y47" si="4">(V8*100/14)</f>
        <v>135.71428571428572</v>
      </c>
      <c r="Z8" s="64">
        <f t="shared" ref="Z8:Z47" si="5">(W8*100/4)</f>
        <v>775</v>
      </c>
    </row>
    <row r="9" spans="1:26" ht="14.25" customHeight="1">
      <c r="A9" s="8">
        <v>2</v>
      </c>
      <c r="B9" s="9" t="s">
        <v>18</v>
      </c>
      <c r="C9" s="10">
        <v>7</v>
      </c>
      <c r="D9" s="10">
        <v>1</v>
      </c>
      <c r="E9" s="10">
        <v>4</v>
      </c>
      <c r="F9" s="12">
        <v>5</v>
      </c>
      <c r="G9" s="11">
        <v>4</v>
      </c>
      <c r="H9" s="12">
        <v>4</v>
      </c>
      <c r="I9" s="13">
        <v>10</v>
      </c>
      <c r="J9" s="13">
        <v>0</v>
      </c>
      <c r="K9" s="13">
        <v>5</v>
      </c>
      <c r="L9" s="14">
        <v>4</v>
      </c>
      <c r="M9" s="70">
        <v>4</v>
      </c>
      <c r="N9" s="14">
        <v>3</v>
      </c>
      <c r="O9" s="10">
        <v>7</v>
      </c>
      <c r="P9" s="10">
        <v>4</v>
      </c>
      <c r="Q9" s="14">
        <v>3</v>
      </c>
      <c r="R9" s="17">
        <v>3</v>
      </c>
      <c r="S9" s="72"/>
      <c r="T9" s="73">
        <v>7</v>
      </c>
      <c r="U9" s="74">
        <f t="shared" si="0"/>
        <v>37</v>
      </c>
      <c r="V9" s="19">
        <f t="shared" si="1"/>
        <v>15</v>
      </c>
      <c r="W9" s="19">
        <f t="shared" si="2"/>
        <v>27</v>
      </c>
      <c r="X9" s="64">
        <f t="shared" si="3"/>
        <v>148</v>
      </c>
      <c r="Y9" s="64">
        <f t="shared" si="4"/>
        <v>107.14285714285714</v>
      </c>
      <c r="Z9" s="64">
        <f t="shared" si="5"/>
        <v>675</v>
      </c>
    </row>
    <row r="10" spans="1:26" ht="14.25" customHeight="1">
      <c r="A10" s="8">
        <v>3</v>
      </c>
      <c r="B10" s="9" t="s">
        <v>19</v>
      </c>
      <c r="C10" s="10">
        <v>7</v>
      </c>
      <c r="D10" s="10">
        <v>3</v>
      </c>
      <c r="E10" s="10">
        <v>4</v>
      </c>
      <c r="F10" s="11">
        <v>8</v>
      </c>
      <c r="G10" s="11">
        <v>5</v>
      </c>
      <c r="H10" s="11">
        <v>5</v>
      </c>
      <c r="I10" s="13">
        <v>10</v>
      </c>
      <c r="J10" s="13">
        <v>1</v>
      </c>
      <c r="K10" s="13">
        <v>6</v>
      </c>
      <c r="L10" s="14">
        <v>5</v>
      </c>
      <c r="M10" s="70">
        <v>6</v>
      </c>
      <c r="N10" s="14">
        <v>3</v>
      </c>
      <c r="O10" s="10">
        <v>7</v>
      </c>
      <c r="P10" s="10">
        <v>4</v>
      </c>
      <c r="Q10" s="14">
        <v>3</v>
      </c>
      <c r="R10" s="17">
        <v>4</v>
      </c>
      <c r="S10" s="72"/>
      <c r="T10" s="73">
        <v>8</v>
      </c>
      <c r="U10" s="74">
        <f t="shared" si="0"/>
        <v>40</v>
      </c>
      <c r="V10" s="19">
        <f t="shared" si="1"/>
        <v>19</v>
      </c>
      <c r="W10" s="19">
        <f t="shared" si="2"/>
        <v>27</v>
      </c>
      <c r="X10" s="64">
        <f t="shared" si="3"/>
        <v>160</v>
      </c>
      <c r="Y10" s="64">
        <f t="shared" si="4"/>
        <v>135.71428571428572</v>
      </c>
      <c r="Z10" s="64">
        <f t="shared" si="5"/>
        <v>675</v>
      </c>
    </row>
    <row r="11" spans="1:26" ht="14.25" customHeight="1">
      <c r="A11" s="8">
        <v>4</v>
      </c>
      <c r="B11" s="9" t="s">
        <v>20</v>
      </c>
      <c r="C11" s="10">
        <v>6</v>
      </c>
      <c r="D11" s="10">
        <v>2</v>
      </c>
      <c r="E11" s="10">
        <v>2</v>
      </c>
      <c r="F11" s="12">
        <v>8</v>
      </c>
      <c r="G11" s="12">
        <v>5</v>
      </c>
      <c r="H11" s="12">
        <v>4</v>
      </c>
      <c r="I11" s="13">
        <v>8</v>
      </c>
      <c r="J11" s="13">
        <v>1</v>
      </c>
      <c r="K11" s="13">
        <v>5</v>
      </c>
      <c r="L11" s="14">
        <v>5</v>
      </c>
      <c r="M11" s="70">
        <v>6</v>
      </c>
      <c r="N11" s="14">
        <v>3</v>
      </c>
      <c r="O11" s="10">
        <v>6</v>
      </c>
      <c r="P11" s="10">
        <v>2</v>
      </c>
      <c r="Q11" s="14">
        <v>3</v>
      </c>
      <c r="R11" s="17">
        <v>3</v>
      </c>
      <c r="S11" s="72"/>
      <c r="T11" s="73">
        <v>7</v>
      </c>
      <c r="U11" s="74">
        <f t="shared" si="0"/>
        <v>35</v>
      </c>
      <c r="V11" s="19">
        <f t="shared" si="1"/>
        <v>14</v>
      </c>
      <c r="W11" s="19">
        <f t="shared" si="2"/>
        <v>24</v>
      </c>
      <c r="X11" s="64">
        <f t="shared" si="3"/>
        <v>140</v>
      </c>
      <c r="Y11" s="64">
        <f t="shared" si="4"/>
        <v>100</v>
      </c>
      <c r="Z11" s="64">
        <f t="shared" si="5"/>
        <v>600</v>
      </c>
    </row>
    <row r="12" spans="1:26" ht="14.25" customHeight="1">
      <c r="A12" s="8">
        <v>5</v>
      </c>
      <c r="B12" s="9" t="s">
        <v>21</v>
      </c>
      <c r="C12" s="10">
        <v>7</v>
      </c>
      <c r="D12" s="10">
        <v>2</v>
      </c>
      <c r="E12" s="10">
        <v>3</v>
      </c>
      <c r="F12" s="12">
        <v>7</v>
      </c>
      <c r="G12" s="11">
        <v>5</v>
      </c>
      <c r="H12" s="12">
        <v>3</v>
      </c>
      <c r="I12" s="13">
        <v>9</v>
      </c>
      <c r="J12" s="13">
        <v>1</v>
      </c>
      <c r="K12" s="13">
        <v>6</v>
      </c>
      <c r="L12" s="14">
        <v>5</v>
      </c>
      <c r="M12" s="70">
        <v>6</v>
      </c>
      <c r="N12" s="14">
        <v>2</v>
      </c>
      <c r="O12" s="10">
        <v>7</v>
      </c>
      <c r="P12" s="10">
        <v>3</v>
      </c>
      <c r="Q12" s="14">
        <v>2</v>
      </c>
      <c r="R12" s="17">
        <v>2</v>
      </c>
      <c r="S12" s="72"/>
      <c r="T12" s="73">
        <v>5</v>
      </c>
      <c r="U12" s="74">
        <f t="shared" si="0"/>
        <v>35</v>
      </c>
      <c r="V12" s="19">
        <f t="shared" si="1"/>
        <v>17</v>
      </c>
      <c r="W12" s="19">
        <f t="shared" si="2"/>
        <v>24</v>
      </c>
      <c r="X12" s="64">
        <f t="shared" si="3"/>
        <v>140</v>
      </c>
      <c r="Y12" s="64">
        <f t="shared" si="4"/>
        <v>121.42857142857143</v>
      </c>
      <c r="Z12" s="64">
        <f t="shared" si="5"/>
        <v>600</v>
      </c>
    </row>
    <row r="13" spans="1:26" ht="14.25" customHeight="1">
      <c r="A13" s="8">
        <v>6</v>
      </c>
      <c r="B13" s="9" t="s">
        <v>22</v>
      </c>
      <c r="C13" s="10">
        <v>4</v>
      </c>
      <c r="D13" s="10">
        <v>1</v>
      </c>
      <c r="E13" s="10">
        <v>2</v>
      </c>
      <c r="F13" s="11">
        <v>2</v>
      </c>
      <c r="G13" s="11">
        <v>4</v>
      </c>
      <c r="H13" s="11">
        <v>2</v>
      </c>
      <c r="I13" s="13">
        <v>5</v>
      </c>
      <c r="J13" s="13">
        <v>0</v>
      </c>
      <c r="K13" s="13">
        <v>2</v>
      </c>
      <c r="L13" s="14">
        <v>2</v>
      </c>
      <c r="M13" s="70">
        <v>2</v>
      </c>
      <c r="N13" s="14">
        <v>1</v>
      </c>
      <c r="O13" s="10">
        <v>4</v>
      </c>
      <c r="P13" s="10">
        <v>2</v>
      </c>
      <c r="Q13" s="14">
        <v>1</v>
      </c>
      <c r="R13" s="17">
        <v>0</v>
      </c>
      <c r="S13" s="72"/>
      <c r="T13" s="73">
        <v>3</v>
      </c>
      <c r="U13" s="74">
        <f t="shared" si="0"/>
        <v>20</v>
      </c>
      <c r="V13" s="19">
        <f t="shared" si="1"/>
        <v>11</v>
      </c>
      <c r="W13" s="19">
        <f t="shared" si="2"/>
        <v>16</v>
      </c>
      <c r="X13" s="64">
        <f t="shared" si="3"/>
        <v>80</v>
      </c>
      <c r="Y13" s="64">
        <f t="shared" si="4"/>
        <v>78.571428571428569</v>
      </c>
      <c r="Z13" s="64">
        <f t="shared" si="5"/>
        <v>400</v>
      </c>
    </row>
    <row r="14" spans="1:26" ht="14.25" customHeight="1">
      <c r="A14" s="8">
        <v>7</v>
      </c>
      <c r="B14" s="9" t="s">
        <v>23</v>
      </c>
      <c r="C14" s="10">
        <v>5</v>
      </c>
      <c r="D14" s="10">
        <v>2</v>
      </c>
      <c r="E14" s="10">
        <v>4</v>
      </c>
      <c r="F14" s="12">
        <v>8</v>
      </c>
      <c r="G14" s="11">
        <v>4</v>
      </c>
      <c r="H14" s="12">
        <v>4</v>
      </c>
      <c r="I14" s="13">
        <v>8</v>
      </c>
      <c r="J14" s="13">
        <v>1</v>
      </c>
      <c r="K14" s="13">
        <v>6</v>
      </c>
      <c r="L14" s="14">
        <v>3</v>
      </c>
      <c r="M14" s="70">
        <v>6</v>
      </c>
      <c r="N14" s="14">
        <v>3</v>
      </c>
      <c r="O14" s="10">
        <v>5</v>
      </c>
      <c r="P14" s="10">
        <v>4</v>
      </c>
      <c r="Q14" s="14">
        <v>3</v>
      </c>
      <c r="R14" s="17">
        <v>3</v>
      </c>
      <c r="S14" s="72"/>
      <c r="T14" s="73">
        <v>5</v>
      </c>
      <c r="U14" s="74">
        <f t="shared" si="0"/>
        <v>32</v>
      </c>
      <c r="V14" s="19">
        <f t="shared" si="1"/>
        <v>17</v>
      </c>
      <c r="W14" s="19">
        <f t="shared" si="2"/>
        <v>28</v>
      </c>
      <c r="X14" s="64">
        <f t="shared" si="3"/>
        <v>128</v>
      </c>
      <c r="Y14" s="64">
        <f t="shared" si="4"/>
        <v>121.42857142857143</v>
      </c>
      <c r="Z14" s="64">
        <f t="shared" si="5"/>
        <v>700</v>
      </c>
    </row>
    <row r="15" spans="1:26" ht="14.25" customHeight="1">
      <c r="A15" s="8">
        <v>8</v>
      </c>
      <c r="B15" s="9" t="s">
        <v>24</v>
      </c>
      <c r="C15" s="10">
        <v>7</v>
      </c>
      <c r="D15" s="10">
        <v>1</v>
      </c>
      <c r="E15" s="10">
        <v>3</v>
      </c>
      <c r="F15" s="11">
        <v>7</v>
      </c>
      <c r="G15" s="11">
        <v>5</v>
      </c>
      <c r="H15" s="11">
        <v>5</v>
      </c>
      <c r="I15" s="13">
        <v>10</v>
      </c>
      <c r="J15" s="13">
        <v>0</v>
      </c>
      <c r="K15" s="13">
        <v>6</v>
      </c>
      <c r="L15" s="14">
        <v>4</v>
      </c>
      <c r="M15" s="70">
        <v>6</v>
      </c>
      <c r="N15" s="14">
        <v>3</v>
      </c>
      <c r="O15" s="10">
        <v>7</v>
      </c>
      <c r="P15" s="10">
        <v>3</v>
      </c>
      <c r="Q15" s="14">
        <v>3</v>
      </c>
      <c r="R15" s="17">
        <v>3</v>
      </c>
      <c r="S15" s="72"/>
      <c r="T15" s="73">
        <v>8</v>
      </c>
      <c r="U15" s="74">
        <f t="shared" si="0"/>
        <v>39</v>
      </c>
      <c r="V15" s="19">
        <f t="shared" si="1"/>
        <v>15</v>
      </c>
      <c r="W15" s="19">
        <f t="shared" si="2"/>
        <v>27</v>
      </c>
      <c r="X15" s="64">
        <f t="shared" si="3"/>
        <v>156</v>
      </c>
      <c r="Y15" s="64">
        <f t="shared" si="4"/>
        <v>107.14285714285714</v>
      </c>
      <c r="Z15" s="64">
        <f t="shared" si="5"/>
        <v>675</v>
      </c>
    </row>
    <row r="16" spans="1:26" ht="14.25" customHeight="1">
      <c r="A16" s="8">
        <v>9</v>
      </c>
      <c r="B16" s="9" t="s">
        <v>25</v>
      </c>
      <c r="C16" s="10">
        <v>7</v>
      </c>
      <c r="D16" s="10">
        <v>1</v>
      </c>
      <c r="E16" s="10">
        <v>3</v>
      </c>
      <c r="F16" s="11">
        <v>8</v>
      </c>
      <c r="G16" s="11">
        <v>5</v>
      </c>
      <c r="H16" s="11">
        <v>5</v>
      </c>
      <c r="I16" s="13">
        <v>9</v>
      </c>
      <c r="J16" s="13">
        <v>1</v>
      </c>
      <c r="K16" s="13">
        <v>5</v>
      </c>
      <c r="L16" s="14">
        <v>5</v>
      </c>
      <c r="M16" s="70">
        <v>6</v>
      </c>
      <c r="N16" s="14">
        <v>3</v>
      </c>
      <c r="O16" s="10">
        <v>7</v>
      </c>
      <c r="P16" s="10">
        <v>3</v>
      </c>
      <c r="Q16" s="14">
        <v>3</v>
      </c>
      <c r="R16" s="17">
        <v>4</v>
      </c>
      <c r="S16" s="72"/>
      <c r="T16" s="73">
        <v>8</v>
      </c>
      <c r="U16" s="74">
        <f t="shared" si="0"/>
        <v>40</v>
      </c>
      <c r="V16" s="19">
        <f t="shared" si="1"/>
        <v>16</v>
      </c>
      <c r="W16" s="19">
        <f t="shared" si="2"/>
        <v>27</v>
      </c>
      <c r="X16" s="64">
        <f t="shared" si="3"/>
        <v>160</v>
      </c>
      <c r="Y16" s="64">
        <f t="shared" si="4"/>
        <v>114.28571428571429</v>
      </c>
      <c r="Z16" s="64">
        <f t="shared" si="5"/>
        <v>675</v>
      </c>
    </row>
    <row r="17" spans="1:26" ht="14.25" customHeight="1">
      <c r="A17" s="8">
        <v>10</v>
      </c>
      <c r="B17" s="9" t="s">
        <v>26</v>
      </c>
      <c r="C17" s="10">
        <v>8</v>
      </c>
      <c r="D17" s="10">
        <v>2</v>
      </c>
      <c r="E17" s="10">
        <v>4</v>
      </c>
      <c r="F17" s="11">
        <v>8</v>
      </c>
      <c r="G17" s="11">
        <v>6</v>
      </c>
      <c r="H17" s="11">
        <v>6</v>
      </c>
      <c r="I17" s="13">
        <v>11</v>
      </c>
      <c r="J17" s="13">
        <v>1</v>
      </c>
      <c r="K17" s="13">
        <v>6</v>
      </c>
      <c r="L17" s="14">
        <v>5</v>
      </c>
      <c r="M17" s="70">
        <v>6</v>
      </c>
      <c r="N17" s="14">
        <v>3</v>
      </c>
      <c r="O17" s="10">
        <v>8</v>
      </c>
      <c r="P17" s="10">
        <v>4</v>
      </c>
      <c r="Q17" s="14">
        <v>3</v>
      </c>
      <c r="R17" s="17">
        <v>4</v>
      </c>
      <c r="S17" s="72"/>
      <c r="T17" s="73">
        <v>9</v>
      </c>
      <c r="U17" s="74">
        <f t="shared" si="0"/>
        <v>44</v>
      </c>
      <c r="V17" s="19">
        <f t="shared" si="1"/>
        <v>17</v>
      </c>
      <c r="W17" s="19">
        <f t="shared" si="2"/>
        <v>31</v>
      </c>
      <c r="X17" s="64">
        <f t="shared" si="3"/>
        <v>176</v>
      </c>
      <c r="Y17" s="64">
        <f t="shared" si="4"/>
        <v>121.42857142857143</v>
      </c>
      <c r="Z17" s="64">
        <f t="shared" si="5"/>
        <v>775</v>
      </c>
    </row>
    <row r="18" spans="1:26" ht="14.25" customHeight="1">
      <c r="A18" s="8">
        <v>11</v>
      </c>
      <c r="B18" s="9" t="s">
        <v>27</v>
      </c>
      <c r="C18" s="10">
        <v>7</v>
      </c>
      <c r="D18" s="10">
        <v>1</v>
      </c>
      <c r="E18" s="10">
        <v>4</v>
      </c>
      <c r="F18" s="11">
        <v>8</v>
      </c>
      <c r="G18" s="11">
        <v>6</v>
      </c>
      <c r="H18" s="11">
        <v>5</v>
      </c>
      <c r="I18" s="13">
        <v>11</v>
      </c>
      <c r="J18" s="13">
        <v>1</v>
      </c>
      <c r="K18" s="13">
        <v>7</v>
      </c>
      <c r="L18" s="14">
        <v>5</v>
      </c>
      <c r="M18" s="70">
        <v>6</v>
      </c>
      <c r="N18" s="14">
        <v>3</v>
      </c>
      <c r="O18" s="10">
        <v>7</v>
      </c>
      <c r="P18" s="10">
        <v>4</v>
      </c>
      <c r="Q18" s="14">
        <v>3</v>
      </c>
      <c r="R18" s="17">
        <v>4</v>
      </c>
      <c r="S18" s="72"/>
      <c r="T18" s="73">
        <v>9</v>
      </c>
      <c r="U18" s="74">
        <f t="shared" si="0"/>
        <v>41</v>
      </c>
      <c r="V18" s="19">
        <f t="shared" si="1"/>
        <v>18</v>
      </c>
      <c r="W18" s="19">
        <f t="shared" ref="W18:W67" si="6">(E18+H18+K18+N18+Q18+T49)</f>
        <v>27</v>
      </c>
      <c r="X18" s="64">
        <f t="shared" si="3"/>
        <v>164</v>
      </c>
      <c r="Y18" s="64">
        <f t="shared" si="4"/>
        <v>128.57142857142858</v>
      </c>
      <c r="Z18" s="64">
        <f t="shared" si="5"/>
        <v>675</v>
      </c>
    </row>
    <row r="19" spans="1:26" ht="14.25" customHeight="1">
      <c r="A19" s="8">
        <v>12</v>
      </c>
      <c r="B19" s="9" t="s">
        <v>28</v>
      </c>
      <c r="C19" s="10">
        <v>7</v>
      </c>
      <c r="D19" s="10">
        <v>0</v>
      </c>
      <c r="E19" s="10">
        <v>2</v>
      </c>
      <c r="F19" s="11">
        <v>5</v>
      </c>
      <c r="G19" s="11">
        <v>4</v>
      </c>
      <c r="H19" s="11">
        <v>4</v>
      </c>
      <c r="I19" s="13">
        <v>6</v>
      </c>
      <c r="J19" s="13">
        <v>1</v>
      </c>
      <c r="K19" s="13">
        <v>3</v>
      </c>
      <c r="L19" s="14">
        <v>5</v>
      </c>
      <c r="M19" s="70">
        <v>2</v>
      </c>
      <c r="N19" s="14">
        <v>2</v>
      </c>
      <c r="O19" s="10">
        <v>7</v>
      </c>
      <c r="P19" s="10">
        <v>2</v>
      </c>
      <c r="Q19" s="14">
        <v>2</v>
      </c>
      <c r="R19" s="17">
        <v>3</v>
      </c>
      <c r="S19" s="72"/>
      <c r="T19" s="73">
        <v>6</v>
      </c>
      <c r="U19" s="74">
        <f t="shared" si="0"/>
        <v>34</v>
      </c>
      <c r="V19" s="19">
        <f t="shared" si="1"/>
        <v>9</v>
      </c>
      <c r="W19" s="19">
        <f t="shared" si="6"/>
        <v>23</v>
      </c>
      <c r="X19" s="64">
        <f t="shared" si="3"/>
        <v>136</v>
      </c>
      <c r="Y19" s="64">
        <f t="shared" si="4"/>
        <v>64.285714285714292</v>
      </c>
      <c r="Z19" s="64">
        <f t="shared" si="5"/>
        <v>575</v>
      </c>
    </row>
    <row r="20" spans="1:26" ht="14.25" customHeight="1">
      <c r="A20" s="8">
        <v>13</v>
      </c>
      <c r="B20" s="9" t="s">
        <v>29</v>
      </c>
      <c r="C20" s="10">
        <v>5</v>
      </c>
      <c r="D20" s="10">
        <v>1</v>
      </c>
      <c r="E20" s="10">
        <v>3</v>
      </c>
      <c r="F20" s="11">
        <v>8</v>
      </c>
      <c r="G20" s="11">
        <v>5</v>
      </c>
      <c r="H20" s="11">
        <v>5</v>
      </c>
      <c r="I20" s="13">
        <v>10</v>
      </c>
      <c r="J20" s="13">
        <v>1</v>
      </c>
      <c r="K20" s="13">
        <v>6</v>
      </c>
      <c r="L20" s="14">
        <v>5</v>
      </c>
      <c r="M20" s="70">
        <v>6</v>
      </c>
      <c r="N20" s="14">
        <v>3</v>
      </c>
      <c r="O20" s="10">
        <v>5</v>
      </c>
      <c r="P20" s="10">
        <v>3</v>
      </c>
      <c r="Q20" s="14">
        <v>3</v>
      </c>
      <c r="R20" s="17">
        <v>4</v>
      </c>
      <c r="S20" s="72"/>
      <c r="T20" s="73">
        <v>8</v>
      </c>
      <c r="U20" s="74">
        <f t="shared" si="0"/>
        <v>37</v>
      </c>
      <c r="V20" s="19">
        <f t="shared" si="1"/>
        <v>16</v>
      </c>
      <c r="W20" s="19">
        <f t="shared" si="6"/>
        <v>29</v>
      </c>
      <c r="X20" s="64">
        <f t="shared" si="3"/>
        <v>148</v>
      </c>
      <c r="Y20" s="64">
        <f t="shared" si="4"/>
        <v>114.28571428571429</v>
      </c>
      <c r="Z20" s="64">
        <f t="shared" si="5"/>
        <v>725</v>
      </c>
    </row>
    <row r="21" spans="1:26" ht="14.25" customHeight="1">
      <c r="A21" s="8">
        <v>14</v>
      </c>
      <c r="B21" s="9" t="s">
        <v>30</v>
      </c>
      <c r="C21" s="10">
        <v>7</v>
      </c>
      <c r="D21" s="10">
        <v>1</v>
      </c>
      <c r="E21" s="10">
        <v>4</v>
      </c>
      <c r="F21" s="12">
        <v>8</v>
      </c>
      <c r="G21" s="12">
        <v>6</v>
      </c>
      <c r="H21" s="12">
        <v>5</v>
      </c>
      <c r="I21" s="13">
        <v>10</v>
      </c>
      <c r="J21" s="13">
        <v>1</v>
      </c>
      <c r="K21" s="13">
        <v>6</v>
      </c>
      <c r="L21" s="14">
        <v>5</v>
      </c>
      <c r="M21" s="70">
        <v>6</v>
      </c>
      <c r="N21" s="14">
        <v>3</v>
      </c>
      <c r="O21" s="10">
        <v>7</v>
      </c>
      <c r="P21" s="10">
        <v>4</v>
      </c>
      <c r="Q21" s="14">
        <v>3</v>
      </c>
      <c r="R21" s="17">
        <v>4</v>
      </c>
      <c r="S21" s="72"/>
      <c r="T21" s="73">
        <v>9</v>
      </c>
      <c r="U21" s="74">
        <f t="shared" si="0"/>
        <v>38</v>
      </c>
      <c r="V21" s="19">
        <f t="shared" si="1"/>
        <v>18</v>
      </c>
      <c r="W21" s="19">
        <f t="shared" si="6"/>
        <v>30</v>
      </c>
      <c r="X21" s="64">
        <f t="shared" si="3"/>
        <v>152</v>
      </c>
      <c r="Y21" s="64">
        <f t="shared" si="4"/>
        <v>128.57142857142858</v>
      </c>
      <c r="Z21" s="64">
        <f t="shared" si="5"/>
        <v>750</v>
      </c>
    </row>
    <row r="22" spans="1:26" ht="14.25" customHeight="1">
      <c r="A22" s="8">
        <v>15</v>
      </c>
      <c r="B22" s="9" t="s">
        <v>31</v>
      </c>
      <c r="C22" s="10">
        <v>7</v>
      </c>
      <c r="D22" s="10">
        <v>0</v>
      </c>
      <c r="E22" s="10">
        <v>2</v>
      </c>
      <c r="F22" s="12">
        <v>0</v>
      </c>
      <c r="G22" s="12">
        <v>1</v>
      </c>
      <c r="H22" s="12">
        <v>2</v>
      </c>
      <c r="I22" s="13">
        <v>4</v>
      </c>
      <c r="J22" s="13">
        <v>0</v>
      </c>
      <c r="K22" s="13">
        <v>1</v>
      </c>
      <c r="L22" s="14">
        <v>1</v>
      </c>
      <c r="M22" s="70">
        <v>2</v>
      </c>
      <c r="N22" s="14">
        <v>0</v>
      </c>
      <c r="O22" s="10">
        <v>7</v>
      </c>
      <c r="P22" s="10">
        <v>2</v>
      </c>
      <c r="Q22" s="14">
        <v>0</v>
      </c>
      <c r="R22" s="17">
        <v>1</v>
      </c>
      <c r="S22" s="72"/>
      <c r="T22" s="73">
        <v>2</v>
      </c>
      <c r="U22" s="74">
        <f t="shared" si="0"/>
        <v>21</v>
      </c>
      <c r="V22" s="19">
        <f t="shared" si="1"/>
        <v>7</v>
      </c>
      <c r="W22" s="19">
        <f t="shared" si="6"/>
        <v>12</v>
      </c>
      <c r="X22" s="64">
        <f t="shared" si="3"/>
        <v>84</v>
      </c>
      <c r="Y22" s="64">
        <f t="shared" si="4"/>
        <v>50</v>
      </c>
      <c r="Z22" s="64">
        <f t="shared" si="5"/>
        <v>300</v>
      </c>
    </row>
    <row r="23" spans="1:26" ht="14.25" customHeight="1">
      <c r="A23" s="8">
        <v>16</v>
      </c>
      <c r="B23" s="9" t="s">
        <v>32</v>
      </c>
      <c r="C23" s="22">
        <v>4</v>
      </c>
      <c r="D23" s="22">
        <v>1</v>
      </c>
      <c r="E23" s="22">
        <v>3</v>
      </c>
      <c r="F23" s="12">
        <v>6</v>
      </c>
      <c r="G23" s="12">
        <v>4</v>
      </c>
      <c r="H23" s="12">
        <v>4</v>
      </c>
      <c r="I23" s="23">
        <v>9</v>
      </c>
      <c r="J23" s="23">
        <v>1</v>
      </c>
      <c r="K23" s="13">
        <v>6</v>
      </c>
      <c r="L23" s="24">
        <v>4</v>
      </c>
      <c r="M23" s="70">
        <v>4</v>
      </c>
      <c r="N23" s="24">
        <v>2</v>
      </c>
      <c r="O23" s="22">
        <v>4</v>
      </c>
      <c r="P23" s="22">
        <v>3</v>
      </c>
      <c r="Q23" s="24">
        <v>2</v>
      </c>
      <c r="R23" s="17">
        <v>2</v>
      </c>
      <c r="S23" s="72"/>
      <c r="T23" s="73">
        <v>6</v>
      </c>
      <c r="U23" s="74">
        <f t="shared" si="0"/>
        <v>32</v>
      </c>
      <c r="V23" s="19">
        <f t="shared" si="1"/>
        <v>15</v>
      </c>
      <c r="W23" s="19">
        <f t="shared" si="6"/>
        <v>23</v>
      </c>
      <c r="X23" s="64">
        <f t="shared" si="3"/>
        <v>128</v>
      </c>
      <c r="Y23" s="64">
        <f t="shared" si="4"/>
        <v>107.14285714285714</v>
      </c>
      <c r="Z23" s="64">
        <f t="shared" si="5"/>
        <v>575</v>
      </c>
    </row>
    <row r="24" spans="1:26" ht="14.25" customHeight="1">
      <c r="A24" s="8">
        <v>17</v>
      </c>
      <c r="B24" s="9" t="s">
        <v>33</v>
      </c>
      <c r="C24" s="10">
        <v>7</v>
      </c>
      <c r="D24" s="10">
        <v>2</v>
      </c>
      <c r="E24" s="10">
        <v>4</v>
      </c>
      <c r="F24" s="11">
        <v>8</v>
      </c>
      <c r="G24" s="11">
        <v>6</v>
      </c>
      <c r="H24" s="11">
        <v>6</v>
      </c>
      <c r="I24" s="13">
        <v>10</v>
      </c>
      <c r="J24" s="13">
        <v>1</v>
      </c>
      <c r="K24" s="13">
        <v>7</v>
      </c>
      <c r="L24" s="14">
        <v>5</v>
      </c>
      <c r="M24" s="70">
        <v>6</v>
      </c>
      <c r="N24" s="14">
        <v>3</v>
      </c>
      <c r="O24" s="10">
        <v>7</v>
      </c>
      <c r="P24" s="10">
        <v>4</v>
      </c>
      <c r="Q24" s="14">
        <v>3</v>
      </c>
      <c r="R24" s="27">
        <v>5</v>
      </c>
      <c r="S24" s="72"/>
      <c r="T24" s="73">
        <v>9</v>
      </c>
      <c r="U24" s="74">
        <f t="shared" si="0"/>
        <v>42</v>
      </c>
      <c r="V24" s="19">
        <f t="shared" si="1"/>
        <v>17</v>
      </c>
      <c r="W24" s="19">
        <f t="shared" si="6"/>
        <v>31</v>
      </c>
      <c r="X24" s="64">
        <f t="shared" si="3"/>
        <v>168</v>
      </c>
      <c r="Y24" s="64">
        <f t="shared" si="4"/>
        <v>121.42857142857143</v>
      </c>
      <c r="Z24" s="64">
        <f t="shared" si="5"/>
        <v>775</v>
      </c>
    </row>
    <row r="25" spans="1:26" ht="14.25" customHeight="1">
      <c r="A25" s="8">
        <v>18</v>
      </c>
      <c r="B25" s="9" t="s">
        <v>34</v>
      </c>
      <c r="C25" s="10">
        <v>8</v>
      </c>
      <c r="D25" s="10">
        <v>2</v>
      </c>
      <c r="E25" s="10">
        <v>4</v>
      </c>
      <c r="F25" s="11">
        <v>8</v>
      </c>
      <c r="G25" s="11">
        <v>6</v>
      </c>
      <c r="H25" s="11">
        <v>6</v>
      </c>
      <c r="I25" s="13">
        <v>11</v>
      </c>
      <c r="J25" s="13">
        <v>1</v>
      </c>
      <c r="K25" s="13">
        <v>7</v>
      </c>
      <c r="L25" s="14">
        <v>5</v>
      </c>
      <c r="M25" s="70">
        <v>6</v>
      </c>
      <c r="N25" s="14">
        <v>3</v>
      </c>
      <c r="O25" s="10">
        <v>8</v>
      </c>
      <c r="P25" s="10">
        <v>4</v>
      </c>
      <c r="Q25" s="14">
        <v>3</v>
      </c>
      <c r="R25" s="17">
        <v>5</v>
      </c>
      <c r="S25" s="72"/>
      <c r="T25" s="73">
        <v>9</v>
      </c>
      <c r="U25" s="74">
        <f t="shared" si="0"/>
        <v>43</v>
      </c>
      <c r="V25" s="19">
        <f t="shared" si="1"/>
        <v>19</v>
      </c>
      <c r="W25" s="19">
        <f t="shared" si="6"/>
        <v>31</v>
      </c>
      <c r="X25" s="64">
        <f t="shared" si="3"/>
        <v>172</v>
      </c>
      <c r="Y25" s="64">
        <f t="shared" si="4"/>
        <v>135.71428571428572</v>
      </c>
      <c r="Z25" s="64">
        <f t="shared" si="5"/>
        <v>775</v>
      </c>
    </row>
    <row r="26" spans="1:26" ht="14.25" customHeight="1">
      <c r="A26" s="8">
        <v>19</v>
      </c>
      <c r="B26" s="9" t="s">
        <v>35</v>
      </c>
      <c r="C26" s="10">
        <v>8</v>
      </c>
      <c r="D26" s="22">
        <v>1</v>
      </c>
      <c r="E26" s="22">
        <v>1</v>
      </c>
      <c r="F26" s="11">
        <v>6</v>
      </c>
      <c r="G26" s="12">
        <v>4</v>
      </c>
      <c r="H26" s="12">
        <v>3</v>
      </c>
      <c r="I26" s="13">
        <v>9</v>
      </c>
      <c r="J26" s="13">
        <v>1</v>
      </c>
      <c r="K26" s="13">
        <v>4</v>
      </c>
      <c r="L26" s="14">
        <v>4</v>
      </c>
      <c r="M26" s="70">
        <v>6</v>
      </c>
      <c r="N26" s="14">
        <v>2</v>
      </c>
      <c r="O26" s="10">
        <v>8</v>
      </c>
      <c r="P26" s="22">
        <v>1</v>
      </c>
      <c r="Q26" s="14">
        <v>2</v>
      </c>
      <c r="R26" s="17">
        <v>3</v>
      </c>
      <c r="S26" s="72"/>
      <c r="T26" s="73">
        <v>5</v>
      </c>
      <c r="U26" s="74">
        <f t="shared" si="0"/>
        <v>38</v>
      </c>
      <c r="V26" s="19">
        <f t="shared" si="1"/>
        <v>13</v>
      </c>
      <c r="W26" s="19">
        <f t="shared" si="6"/>
        <v>20</v>
      </c>
      <c r="X26" s="64">
        <f t="shared" si="3"/>
        <v>152</v>
      </c>
      <c r="Y26" s="64">
        <f t="shared" si="4"/>
        <v>92.857142857142861</v>
      </c>
      <c r="Z26" s="64">
        <f t="shared" si="5"/>
        <v>500</v>
      </c>
    </row>
    <row r="27" spans="1:26" ht="14.25" customHeight="1">
      <c r="A27" s="8">
        <v>20</v>
      </c>
      <c r="B27" s="9" t="s">
        <v>36</v>
      </c>
      <c r="C27" s="22">
        <v>6</v>
      </c>
      <c r="D27" s="22">
        <v>1</v>
      </c>
      <c r="E27" s="22">
        <v>3</v>
      </c>
      <c r="F27" s="12">
        <v>6</v>
      </c>
      <c r="G27" s="12">
        <v>5</v>
      </c>
      <c r="H27" s="12">
        <v>5</v>
      </c>
      <c r="I27" s="13">
        <v>9</v>
      </c>
      <c r="J27" s="13">
        <v>0</v>
      </c>
      <c r="K27" s="13">
        <v>6</v>
      </c>
      <c r="L27" s="14">
        <v>4</v>
      </c>
      <c r="M27" s="70">
        <v>6</v>
      </c>
      <c r="N27" s="14">
        <v>2</v>
      </c>
      <c r="O27" s="22">
        <v>6</v>
      </c>
      <c r="P27" s="22">
        <v>3</v>
      </c>
      <c r="Q27" s="14">
        <v>2</v>
      </c>
      <c r="R27" s="17">
        <v>3</v>
      </c>
      <c r="S27" s="72"/>
      <c r="T27" s="73">
        <v>7</v>
      </c>
      <c r="U27" s="74">
        <f t="shared" si="0"/>
        <v>35</v>
      </c>
      <c r="V27" s="19">
        <f t="shared" si="1"/>
        <v>15</v>
      </c>
      <c r="W27" s="19">
        <f t="shared" si="6"/>
        <v>25</v>
      </c>
      <c r="X27" s="64">
        <f t="shared" si="3"/>
        <v>140</v>
      </c>
      <c r="Y27" s="64">
        <f t="shared" si="4"/>
        <v>107.14285714285714</v>
      </c>
      <c r="Z27" s="64">
        <f t="shared" si="5"/>
        <v>625</v>
      </c>
    </row>
    <row r="28" spans="1:26" ht="14.25" customHeight="1">
      <c r="A28" s="8">
        <v>21</v>
      </c>
      <c r="B28" s="9" t="s">
        <v>37</v>
      </c>
      <c r="C28" s="10">
        <v>7</v>
      </c>
      <c r="D28" s="10">
        <v>1</v>
      </c>
      <c r="E28" s="10">
        <v>3</v>
      </c>
      <c r="F28" s="11">
        <v>8</v>
      </c>
      <c r="G28" s="11">
        <v>5</v>
      </c>
      <c r="H28" s="11">
        <v>5</v>
      </c>
      <c r="I28" s="13">
        <v>10</v>
      </c>
      <c r="J28" s="13">
        <v>1</v>
      </c>
      <c r="K28" s="13">
        <v>6</v>
      </c>
      <c r="L28" s="14">
        <v>5</v>
      </c>
      <c r="M28" s="70">
        <v>4</v>
      </c>
      <c r="N28" s="14">
        <v>3</v>
      </c>
      <c r="O28" s="10">
        <v>7</v>
      </c>
      <c r="P28" s="10">
        <v>3</v>
      </c>
      <c r="Q28" s="14">
        <v>3</v>
      </c>
      <c r="R28" s="17">
        <v>4</v>
      </c>
      <c r="S28" s="72"/>
      <c r="T28" s="73">
        <v>8</v>
      </c>
      <c r="U28" s="74">
        <f t="shared" si="0"/>
        <v>42</v>
      </c>
      <c r="V28" s="19">
        <f t="shared" si="1"/>
        <v>14</v>
      </c>
      <c r="W28" s="19">
        <f t="shared" si="6"/>
        <v>28</v>
      </c>
      <c r="X28" s="64">
        <f t="shared" si="3"/>
        <v>168</v>
      </c>
      <c r="Y28" s="64">
        <f t="shared" si="4"/>
        <v>100</v>
      </c>
      <c r="Z28" s="64">
        <f t="shared" si="5"/>
        <v>700</v>
      </c>
    </row>
    <row r="29" spans="1:26" ht="14.25" customHeight="1">
      <c r="A29" s="8">
        <v>22</v>
      </c>
      <c r="B29" s="9" t="s">
        <v>38</v>
      </c>
      <c r="C29" s="22">
        <v>7</v>
      </c>
      <c r="D29" s="22">
        <v>2</v>
      </c>
      <c r="E29" s="22">
        <v>4</v>
      </c>
      <c r="F29" s="12">
        <v>8</v>
      </c>
      <c r="G29" s="12">
        <v>6</v>
      </c>
      <c r="H29" s="11">
        <v>6</v>
      </c>
      <c r="I29" s="13">
        <v>11</v>
      </c>
      <c r="J29" s="13">
        <v>1</v>
      </c>
      <c r="K29" s="13">
        <v>6</v>
      </c>
      <c r="L29" s="14">
        <v>5</v>
      </c>
      <c r="M29" s="70">
        <v>6</v>
      </c>
      <c r="N29" s="14">
        <v>3</v>
      </c>
      <c r="O29" s="22">
        <v>7</v>
      </c>
      <c r="P29" s="22">
        <v>4</v>
      </c>
      <c r="Q29" s="14">
        <v>3</v>
      </c>
      <c r="R29" s="17">
        <v>5</v>
      </c>
      <c r="S29" s="72"/>
      <c r="T29" s="73">
        <v>9</v>
      </c>
      <c r="U29" s="74">
        <f t="shared" si="0"/>
        <v>41</v>
      </c>
      <c r="V29" s="19">
        <f t="shared" si="1"/>
        <v>19</v>
      </c>
      <c r="W29" s="19">
        <f t="shared" si="6"/>
        <v>31</v>
      </c>
      <c r="X29" s="64">
        <f t="shared" si="3"/>
        <v>164</v>
      </c>
      <c r="Y29" s="64">
        <f t="shared" si="4"/>
        <v>135.71428571428572</v>
      </c>
      <c r="Z29" s="64">
        <f t="shared" si="5"/>
        <v>775</v>
      </c>
    </row>
    <row r="30" spans="1:26" ht="14.25" customHeight="1">
      <c r="A30" s="8">
        <v>23</v>
      </c>
      <c r="B30" s="9" t="s">
        <v>39</v>
      </c>
      <c r="C30" s="10">
        <v>8</v>
      </c>
      <c r="D30" s="22">
        <v>1</v>
      </c>
      <c r="E30" s="22">
        <v>3</v>
      </c>
      <c r="F30" s="11">
        <v>6</v>
      </c>
      <c r="G30" s="12">
        <v>5</v>
      </c>
      <c r="H30" s="11">
        <v>4</v>
      </c>
      <c r="I30" s="13">
        <v>10</v>
      </c>
      <c r="J30" s="13">
        <v>1</v>
      </c>
      <c r="K30" s="13">
        <v>5</v>
      </c>
      <c r="L30" s="14">
        <v>3</v>
      </c>
      <c r="M30" s="70">
        <v>4</v>
      </c>
      <c r="N30" s="14">
        <v>3</v>
      </c>
      <c r="O30" s="10">
        <v>8</v>
      </c>
      <c r="P30" s="22">
        <v>3</v>
      </c>
      <c r="Q30" s="14">
        <v>3</v>
      </c>
      <c r="R30" s="17">
        <v>3</v>
      </c>
      <c r="S30" s="72"/>
      <c r="T30" s="73">
        <v>8</v>
      </c>
      <c r="U30" s="74">
        <f t="shared" si="0"/>
        <v>38</v>
      </c>
      <c r="V30" s="19">
        <f t="shared" si="1"/>
        <v>16</v>
      </c>
      <c r="W30" s="19">
        <f t="shared" si="6"/>
        <v>23</v>
      </c>
      <c r="X30" s="64">
        <f t="shared" si="3"/>
        <v>152</v>
      </c>
      <c r="Y30" s="64">
        <f t="shared" si="4"/>
        <v>114.28571428571429</v>
      </c>
      <c r="Z30" s="64">
        <f t="shared" si="5"/>
        <v>575</v>
      </c>
    </row>
    <row r="31" spans="1:26" ht="14.25" customHeight="1">
      <c r="A31" s="8">
        <v>24</v>
      </c>
      <c r="B31" s="9" t="s">
        <v>40</v>
      </c>
      <c r="C31" s="10">
        <v>7</v>
      </c>
      <c r="D31" s="10">
        <v>2</v>
      </c>
      <c r="E31" s="10">
        <v>2</v>
      </c>
      <c r="F31" s="11">
        <v>6</v>
      </c>
      <c r="G31" s="11">
        <v>4</v>
      </c>
      <c r="H31" s="11">
        <v>4</v>
      </c>
      <c r="I31" s="13">
        <v>9</v>
      </c>
      <c r="J31" s="13">
        <v>1</v>
      </c>
      <c r="K31" s="13">
        <v>4</v>
      </c>
      <c r="L31" s="14">
        <v>5</v>
      </c>
      <c r="M31" s="70">
        <v>6</v>
      </c>
      <c r="N31" s="14">
        <v>2</v>
      </c>
      <c r="O31" s="10">
        <v>7</v>
      </c>
      <c r="P31" s="10">
        <v>2</v>
      </c>
      <c r="Q31" s="14">
        <v>2</v>
      </c>
      <c r="R31" s="17">
        <v>3</v>
      </c>
      <c r="S31" s="72"/>
      <c r="T31" s="73">
        <v>5</v>
      </c>
      <c r="U31" s="74">
        <f t="shared" si="0"/>
        <v>39</v>
      </c>
      <c r="V31" s="19">
        <f t="shared" si="1"/>
        <v>13</v>
      </c>
      <c r="W31" s="19">
        <f t="shared" si="6"/>
        <v>22</v>
      </c>
      <c r="X31" s="64">
        <f t="shared" si="3"/>
        <v>156</v>
      </c>
      <c r="Y31" s="64">
        <f t="shared" si="4"/>
        <v>92.857142857142861</v>
      </c>
      <c r="Z31" s="64">
        <f t="shared" si="5"/>
        <v>550</v>
      </c>
    </row>
    <row r="32" spans="1:26" ht="14.25" customHeight="1">
      <c r="A32" s="8">
        <v>25</v>
      </c>
      <c r="B32" s="9" t="s">
        <v>41</v>
      </c>
      <c r="C32" s="22">
        <v>6</v>
      </c>
      <c r="D32" s="22">
        <v>2</v>
      </c>
      <c r="E32" s="22">
        <v>4</v>
      </c>
      <c r="F32" s="12">
        <v>8</v>
      </c>
      <c r="G32" s="11">
        <v>6</v>
      </c>
      <c r="H32" s="12">
        <v>6</v>
      </c>
      <c r="I32" s="13">
        <v>10</v>
      </c>
      <c r="J32" s="13">
        <v>1</v>
      </c>
      <c r="K32" s="13">
        <v>6</v>
      </c>
      <c r="L32" s="14">
        <v>5</v>
      </c>
      <c r="M32" s="70">
        <v>6</v>
      </c>
      <c r="N32" s="14">
        <v>3</v>
      </c>
      <c r="O32" s="22">
        <v>6</v>
      </c>
      <c r="P32" s="22">
        <v>4</v>
      </c>
      <c r="Q32" s="14">
        <v>3</v>
      </c>
      <c r="R32" s="17">
        <v>5</v>
      </c>
      <c r="S32" s="72"/>
      <c r="T32" s="73">
        <v>9</v>
      </c>
      <c r="U32" s="74">
        <f t="shared" si="0"/>
        <v>40</v>
      </c>
      <c r="V32" s="19">
        <f t="shared" si="1"/>
        <v>19</v>
      </c>
      <c r="W32" s="19">
        <f t="shared" si="6"/>
        <v>30</v>
      </c>
      <c r="X32" s="64">
        <f t="shared" si="3"/>
        <v>160</v>
      </c>
      <c r="Y32" s="64">
        <f t="shared" si="4"/>
        <v>135.71428571428572</v>
      </c>
      <c r="Z32" s="64">
        <f t="shared" si="5"/>
        <v>750</v>
      </c>
    </row>
    <row r="33" spans="1:26" ht="14.25" customHeight="1">
      <c r="A33" s="8">
        <v>26</v>
      </c>
      <c r="B33" s="9" t="s">
        <v>42</v>
      </c>
      <c r="C33" s="22">
        <v>8</v>
      </c>
      <c r="D33" s="22">
        <v>1</v>
      </c>
      <c r="E33" s="22">
        <v>3</v>
      </c>
      <c r="F33" s="12">
        <v>8</v>
      </c>
      <c r="G33" s="12">
        <v>5</v>
      </c>
      <c r="H33" s="12">
        <v>5</v>
      </c>
      <c r="I33" s="13">
        <v>9</v>
      </c>
      <c r="J33" s="13">
        <v>1</v>
      </c>
      <c r="K33" s="13">
        <v>5</v>
      </c>
      <c r="L33" s="14">
        <v>5</v>
      </c>
      <c r="M33" s="70">
        <v>6</v>
      </c>
      <c r="N33" s="14">
        <v>3</v>
      </c>
      <c r="O33" s="22">
        <v>8</v>
      </c>
      <c r="P33" s="22">
        <v>3</v>
      </c>
      <c r="Q33" s="14">
        <v>3</v>
      </c>
      <c r="R33" s="17">
        <v>5</v>
      </c>
      <c r="S33" s="72"/>
      <c r="T33" s="73">
        <v>9</v>
      </c>
      <c r="U33" s="74">
        <f t="shared" si="0"/>
        <v>42</v>
      </c>
      <c r="V33" s="19">
        <f t="shared" si="1"/>
        <v>16</v>
      </c>
      <c r="W33" s="19">
        <f t="shared" si="6"/>
        <v>27</v>
      </c>
      <c r="X33" s="64">
        <f t="shared" si="3"/>
        <v>168</v>
      </c>
      <c r="Y33" s="64">
        <f t="shared" si="4"/>
        <v>114.28571428571429</v>
      </c>
      <c r="Z33" s="64">
        <f t="shared" si="5"/>
        <v>675</v>
      </c>
    </row>
    <row r="34" spans="1:26" ht="14.25" customHeight="1">
      <c r="A34" s="8">
        <v>27</v>
      </c>
      <c r="B34" s="9" t="s">
        <v>43</v>
      </c>
      <c r="C34" s="10">
        <v>7</v>
      </c>
      <c r="D34" s="22">
        <v>1</v>
      </c>
      <c r="E34" s="22">
        <v>3</v>
      </c>
      <c r="F34" s="11">
        <v>8</v>
      </c>
      <c r="G34" s="12">
        <v>5</v>
      </c>
      <c r="H34" s="11">
        <v>5</v>
      </c>
      <c r="I34" s="13">
        <v>10</v>
      </c>
      <c r="J34" s="13">
        <v>1</v>
      </c>
      <c r="K34" s="13">
        <v>6</v>
      </c>
      <c r="L34" s="14">
        <v>5</v>
      </c>
      <c r="M34" s="70">
        <v>6</v>
      </c>
      <c r="N34" s="14">
        <v>3</v>
      </c>
      <c r="O34" s="10">
        <v>7</v>
      </c>
      <c r="P34" s="22">
        <v>3</v>
      </c>
      <c r="Q34" s="14">
        <v>3</v>
      </c>
      <c r="R34" s="17">
        <v>4</v>
      </c>
      <c r="S34" s="72"/>
      <c r="T34" s="73">
        <v>8</v>
      </c>
      <c r="U34" s="74">
        <f t="shared" si="0"/>
        <v>40</v>
      </c>
      <c r="V34" s="19">
        <f t="shared" si="1"/>
        <v>16</v>
      </c>
      <c r="W34" s="19">
        <f t="shared" si="6"/>
        <v>27</v>
      </c>
      <c r="X34" s="64">
        <f t="shared" si="3"/>
        <v>160</v>
      </c>
      <c r="Y34" s="64">
        <f t="shared" si="4"/>
        <v>114.28571428571429</v>
      </c>
      <c r="Z34" s="64">
        <f t="shared" si="5"/>
        <v>675</v>
      </c>
    </row>
    <row r="35" spans="1:26" ht="14.25" customHeight="1">
      <c r="A35" s="8">
        <v>28</v>
      </c>
      <c r="B35" s="9" t="s">
        <v>44</v>
      </c>
      <c r="C35" s="10">
        <v>6</v>
      </c>
      <c r="D35" s="22">
        <v>2</v>
      </c>
      <c r="E35" s="22">
        <v>2</v>
      </c>
      <c r="F35" s="11">
        <v>7</v>
      </c>
      <c r="G35" s="11">
        <v>4</v>
      </c>
      <c r="H35" s="11">
        <v>4</v>
      </c>
      <c r="I35" s="13">
        <v>9</v>
      </c>
      <c r="J35" s="13">
        <v>1</v>
      </c>
      <c r="K35" s="13">
        <v>5</v>
      </c>
      <c r="L35" s="14">
        <v>4</v>
      </c>
      <c r="M35" s="70">
        <v>6</v>
      </c>
      <c r="N35" s="14">
        <v>3</v>
      </c>
      <c r="O35" s="10">
        <v>6</v>
      </c>
      <c r="P35" s="22">
        <v>2</v>
      </c>
      <c r="Q35" s="14">
        <v>3</v>
      </c>
      <c r="R35" s="17">
        <v>3</v>
      </c>
      <c r="S35" s="72"/>
      <c r="T35" s="73">
        <v>5</v>
      </c>
      <c r="U35" s="74">
        <f t="shared" si="0"/>
        <v>37</v>
      </c>
      <c r="V35" s="19">
        <f t="shared" si="1"/>
        <v>15</v>
      </c>
      <c r="W35" s="19">
        <f t="shared" si="6"/>
        <v>24</v>
      </c>
      <c r="X35" s="64">
        <f t="shared" si="3"/>
        <v>148</v>
      </c>
      <c r="Y35" s="64">
        <f t="shared" si="4"/>
        <v>107.14285714285714</v>
      </c>
      <c r="Z35" s="64">
        <f t="shared" si="5"/>
        <v>600</v>
      </c>
    </row>
    <row r="36" spans="1:26" ht="14.25" customHeight="1">
      <c r="A36" s="8">
        <v>29</v>
      </c>
      <c r="B36" s="9" t="s">
        <v>45</v>
      </c>
      <c r="C36" s="10">
        <v>8</v>
      </c>
      <c r="D36" s="10">
        <v>2</v>
      </c>
      <c r="E36" s="10">
        <v>4</v>
      </c>
      <c r="F36" s="11">
        <v>8</v>
      </c>
      <c r="G36" s="11">
        <v>6</v>
      </c>
      <c r="H36" s="11">
        <v>6</v>
      </c>
      <c r="I36" s="13">
        <v>11</v>
      </c>
      <c r="J36" s="13">
        <v>1</v>
      </c>
      <c r="K36" s="13">
        <v>7</v>
      </c>
      <c r="L36" s="14">
        <v>5</v>
      </c>
      <c r="M36" s="70">
        <v>6</v>
      </c>
      <c r="N36" s="14">
        <v>3</v>
      </c>
      <c r="O36" s="10">
        <v>8</v>
      </c>
      <c r="P36" s="10">
        <v>4</v>
      </c>
      <c r="Q36" s="14">
        <v>3</v>
      </c>
      <c r="R36" s="17">
        <v>5</v>
      </c>
      <c r="S36" s="72"/>
      <c r="T36" s="73">
        <v>9</v>
      </c>
      <c r="U36" s="74">
        <f t="shared" si="0"/>
        <v>44</v>
      </c>
      <c r="V36" s="19">
        <f t="shared" si="1"/>
        <v>17</v>
      </c>
      <c r="W36" s="19">
        <f t="shared" si="6"/>
        <v>31</v>
      </c>
      <c r="X36" s="64">
        <f t="shared" si="3"/>
        <v>176</v>
      </c>
      <c r="Y36" s="64">
        <f t="shared" si="4"/>
        <v>121.42857142857143</v>
      </c>
      <c r="Z36" s="64">
        <f t="shared" si="5"/>
        <v>775</v>
      </c>
    </row>
    <row r="37" spans="1:26" ht="14.25" customHeight="1">
      <c r="A37" s="8">
        <v>30</v>
      </c>
      <c r="B37" s="9" t="s">
        <v>46</v>
      </c>
      <c r="C37" s="22">
        <v>6</v>
      </c>
      <c r="D37" s="22">
        <v>2</v>
      </c>
      <c r="E37" s="22">
        <v>2</v>
      </c>
      <c r="F37" s="12">
        <v>8</v>
      </c>
      <c r="G37" s="11">
        <v>5</v>
      </c>
      <c r="H37" s="12">
        <v>5</v>
      </c>
      <c r="I37" s="13">
        <v>8</v>
      </c>
      <c r="J37" s="29">
        <v>1</v>
      </c>
      <c r="K37" s="13">
        <v>6</v>
      </c>
      <c r="L37" s="14">
        <v>5</v>
      </c>
      <c r="M37" s="70">
        <v>6</v>
      </c>
      <c r="N37" s="14">
        <v>3</v>
      </c>
      <c r="O37" s="22">
        <v>6</v>
      </c>
      <c r="P37" s="22">
        <v>2</v>
      </c>
      <c r="Q37" s="14">
        <v>3</v>
      </c>
      <c r="R37" s="17">
        <v>4</v>
      </c>
      <c r="S37" s="72"/>
      <c r="T37" s="73">
        <v>8</v>
      </c>
      <c r="U37" s="74">
        <f t="shared" si="0"/>
        <v>36</v>
      </c>
      <c r="V37" s="19">
        <f t="shared" si="1"/>
        <v>16</v>
      </c>
      <c r="W37" s="19">
        <f t="shared" si="6"/>
        <v>24</v>
      </c>
      <c r="X37" s="64">
        <f t="shared" si="3"/>
        <v>144</v>
      </c>
      <c r="Y37" s="64">
        <f t="shared" si="4"/>
        <v>114.28571428571429</v>
      </c>
      <c r="Z37" s="64">
        <f t="shared" si="5"/>
        <v>600</v>
      </c>
    </row>
    <row r="38" spans="1:26" ht="14.25" customHeight="1">
      <c r="A38" s="8">
        <v>31</v>
      </c>
      <c r="B38" s="9" t="s">
        <v>47</v>
      </c>
      <c r="C38" s="22">
        <v>7</v>
      </c>
      <c r="D38" s="22">
        <v>2</v>
      </c>
      <c r="E38" s="22">
        <v>2</v>
      </c>
      <c r="F38" s="12">
        <v>7</v>
      </c>
      <c r="G38" s="12">
        <v>5</v>
      </c>
      <c r="H38" s="12">
        <v>5</v>
      </c>
      <c r="I38" s="13">
        <v>10</v>
      </c>
      <c r="J38" s="13">
        <v>0</v>
      </c>
      <c r="K38" s="13">
        <v>5</v>
      </c>
      <c r="L38" s="14">
        <v>4</v>
      </c>
      <c r="M38" s="14">
        <v>6</v>
      </c>
      <c r="N38" s="14">
        <v>3</v>
      </c>
      <c r="O38" s="22">
        <v>7</v>
      </c>
      <c r="P38" s="22">
        <v>2</v>
      </c>
      <c r="Q38" s="14">
        <v>3</v>
      </c>
      <c r="R38" s="17">
        <v>3</v>
      </c>
      <c r="S38" s="72"/>
      <c r="T38" s="75">
        <v>8</v>
      </c>
      <c r="U38" s="74">
        <f t="shared" si="0"/>
        <v>39</v>
      </c>
      <c r="V38" s="19">
        <f t="shared" si="1"/>
        <v>15</v>
      </c>
      <c r="W38" s="19">
        <f t="shared" si="6"/>
        <v>26</v>
      </c>
      <c r="X38" s="64">
        <f t="shared" si="3"/>
        <v>156</v>
      </c>
      <c r="Y38" s="64">
        <f t="shared" si="4"/>
        <v>107.14285714285714</v>
      </c>
      <c r="Z38" s="64">
        <f t="shared" si="5"/>
        <v>650</v>
      </c>
    </row>
    <row r="39" spans="1:26" ht="14.25" customHeight="1">
      <c r="A39" s="8">
        <v>32</v>
      </c>
      <c r="B39" s="9" t="s">
        <v>48</v>
      </c>
      <c r="C39" s="10">
        <v>7</v>
      </c>
      <c r="D39" s="10">
        <v>1</v>
      </c>
      <c r="E39" s="10">
        <v>3</v>
      </c>
      <c r="F39" s="11">
        <v>8</v>
      </c>
      <c r="G39" s="11">
        <v>5</v>
      </c>
      <c r="H39" s="11">
        <v>5</v>
      </c>
      <c r="I39" s="13">
        <v>10</v>
      </c>
      <c r="J39" s="13">
        <v>1</v>
      </c>
      <c r="K39" s="13">
        <v>6</v>
      </c>
      <c r="L39" s="14">
        <v>5</v>
      </c>
      <c r="M39" s="14">
        <v>6</v>
      </c>
      <c r="N39" s="14">
        <v>3</v>
      </c>
      <c r="O39" s="10">
        <v>7</v>
      </c>
      <c r="P39" s="10">
        <v>3</v>
      </c>
      <c r="Q39" s="14">
        <v>3</v>
      </c>
      <c r="R39" s="17">
        <v>4</v>
      </c>
      <c r="S39" s="18"/>
      <c r="T39" s="76">
        <v>8</v>
      </c>
      <c r="U39" s="19">
        <f t="shared" si="0"/>
        <v>39</v>
      </c>
      <c r="V39" s="19">
        <f t="shared" si="1"/>
        <v>16</v>
      </c>
      <c r="W39" s="19">
        <f t="shared" si="6"/>
        <v>28</v>
      </c>
      <c r="X39" s="64">
        <f t="shared" si="3"/>
        <v>156</v>
      </c>
      <c r="Y39" s="64">
        <f t="shared" si="4"/>
        <v>114.28571428571429</v>
      </c>
      <c r="Z39" s="64">
        <f t="shared" si="5"/>
        <v>700</v>
      </c>
    </row>
    <row r="40" spans="1:26" ht="14.25" customHeight="1">
      <c r="A40" s="8">
        <v>33</v>
      </c>
      <c r="B40" s="9" t="s">
        <v>49</v>
      </c>
      <c r="C40" s="22">
        <v>7</v>
      </c>
      <c r="D40" s="22">
        <v>1</v>
      </c>
      <c r="E40" s="22">
        <v>3</v>
      </c>
      <c r="F40" s="12">
        <v>6</v>
      </c>
      <c r="G40" s="12">
        <v>5</v>
      </c>
      <c r="H40" s="12">
        <v>4</v>
      </c>
      <c r="I40" s="13">
        <v>9</v>
      </c>
      <c r="J40" s="13">
        <v>0</v>
      </c>
      <c r="K40" s="13">
        <v>6</v>
      </c>
      <c r="L40" s="14">
        <v>4</v>
      </c>
      <c r="M40" s="14">
        <v>6</v>
      </c>
      <c r="N40" s="14">
        <v>2</v>
      </c>
      <c r="O40" s="22">
        <v>7</v>
      </c>
      <c r="P40" s="22">
        <v>3</v>
      </c>
      <c r="Q40" s="14">
        <v>2</v>
      </c>
      <c r="R40" s="17">
        <v>2</v>
      </c>
      <c r="S40" s="18"/>
      <c r="T40" s="17">
        <v>6</v>
      </c>
      <c r="U40" s="19">
        <f t="shared" si="0"/>
        <v>36</v>
      </c>
      <c r="V40" s="19">
        <f t="shared" si="1"/>
        <v>15</v>
      </c>
      <c r="W40" s="19">
        <f t="shared" si="6"/>
        <v>25</v>
      </c>
      <c r="X40" s="64">
        <f t="shared" si="3"/>
        <v>144</v>
      </c>
      <c r="Y40" s="64">
        <f t="shared" si="4"/>
        <v>107.14285714285714</v>
      </c>
      <c r="Z40" s="64">
        <f t="shared" si="5"/>
        <v>625</v>
      </c>
    </row>
    <row r="41" spans="1:26" ht="14.25" customHeight="1">
      <c r="A41" s="8">
        <v>34</v>
      </c>
      <c r="B41" s="9" t="s">
        <v>50</v>
      </c>
      <c r="C41" s="22">
        <v>7</v>
      </c>
      <c r="D41" s="22">
        <v>0</v>
      </c>
      <c r="E41" s="22">
        <v>4</v>
      </c>
      <c r="F41" s="12">
        <v>5</v>
      </c>
      <c r="G41" s="12">
        <v>5</v>
      </c>
      <c r="H41" s="11">
        <v>4</v>
      </c>
      <c r="I41" s="13">
        <v>8</v>
      </c>
      <c r="J41" s="13">
        <v>0</v>
      </c>
      <c r="K41" s="13">
        <v>4</v>
      </c>
      <c r="L41" s="14">
        <v>4</v>
      </c>
      <c r="M41" s="14">
        <v>4</v>
      </c>
      <c r="N41" s="14">
        <v>2</v>
      </c>
      <c r="O41" s="22">
        <v>7</v>
      </c>
      <c r="P41" s="22">
        <v>4</v>
      </c>
      <c r="Q41" s="14">
        <v>2</v>
      </c>
      <c r="R41" s="17">
        <v>3</v>
      </c>
      <c r="S41" s="18"/>
      <c r="T41" s="17">
        <v>7</v>
      </c>
      <c r="U41" s="19">
        <f t="shared" si="0"/>
        <v>35</v>
      </c>
      <c r="V41" s="19">
        <f t="shared" si="1"/>
        <v>15</v>
      </c>
      <c r="W41" s="19">
        <f t="shared" si="6"/>
        <v>25</v>
      </c>
      <c r="X41" s="64">
        <f t="shared" si="3"/>
        <v>140</v>
      </c>
      <c r="Y41" s="64">
        <f t="shared" si="4"/>
        <v>107.14285714285714</v>
      </c>
      <c r="Z41" s="64">
        <f t="shared" si="5"/>
        <v>625</v>
      </c>
    </row>
    <row r="42" spans="1:26" ht="14.25" customHeight="1">
      <c r="A42" s="8">
        <v>35</v>
      </c>
      <c r="B42" s="9" t="s">
        <v>51</v>
      </c>
      <c r="C42" s="10">
        <v>7</v>
      </c>
      <c r="D42" s="10">
        <v>1</v>
      </c>
      <c r="E42" s="10">
        <v>4</v>
      </c>
      <c r="F42" s="11">
        <v>8</v>
      </c>
      <c r="G42" s="11">
        <v>5</v>
      </c>
      <c r="H42" s="11">
        <v>5</v>
      </c>
      <c r="I42" s="13">
        <v>9</v>
      </c>
      <c r="J42" s="13">
        <v>1</v>
      </c>
      <c r="K42" s="13">
        <v>5</v>
      </c>
      <c r="L42" s="14">
        <v>5</v>
      </c>
      <c r="M42" s="14">
        <v>6</v>
      </c>
      <c r="N42" s="14">
        <v>3</v>
      </c>
      <c r="O42" s="10">
        <v>7</v>
      </c>
      <c r="P42" s="10">
        <v>4</v>
      </c>
      <c r="Q42" s="14">
        <v>3</v>
      </c>
      <c r="R42" s="17">
        <v>4</v>
      </c>
      <c r="S42" s="18"/>
      <c r="T42" s="17">
        <v>8</v>
      </c>
      <c r="U42" s="19">
        <f t="shared" si="0"/>
        <v>40</v>
      </c>
      <c r="V42" s="19">
        <f t="shared" si="1"/>
        <v>17</v>
      </c>
      <c r="W42" s="19">
        <f t="shared" si="6"/>
        <v>30</v>
      </c>
      <c r="X42" s="64">
        <f t="shared" si="3"/>
        <v>160</v>
      </c>
      <c r="Y42" s="64">
        <f t="shared" si="4"/>
        <v>121.42857142857143</v>
      </c>
      <c r="Z42" s="64">
        <f t="shared" si="5"/>
        <v>750</v>
      </c>
    </row>
    <row r="43" spans="1:26" ht="14.25" customHeight="1">
      <c r="A43" s="8">
        <v>36</v>
      </c>
      <c r="B43" s="9" t="s">
        <v>52</v>
      </c>
      <c r="C43" s="10">
        <v>8</v>
      </c>
      <c r="D43" s="10">
        <v>1</v>
      </c>
      <c r="E43" s="10">
        <v>4</v>
      </c>
      <c r="F43" s="11">
        <v>8</v>
      </c>
      <c r="G43" s="11">
        <v>5</v>
      </c>
      <c r="H43" s="11">
        <v>4</v>
      </c>
      <c r="I43" s="13">
        <v>10</v>
      </c>
      <c r="J43" s="13">
        <v>1</v>
      </c>
      <c r="K43" s="13">
        <v>6</v>
      </c>
      <c r="L43" s="14">
        <v>5</v>
      </c>
      <c r="M43" s="14">
        <v>4</v>
      </c>
      <c r="N43" s="14">
        <v>3</v>
      </c>
      <c r="O43" s="10">
        <v>8</v>
      </c>
      <c r="P43" s="10">
        <v>4</v>
      </c>
      <c r="Q43" s="14">
        <v>3</v>
      </c>
      <c r="R43" s="17">
        <v>4</v>
      </c>
      <c r="S43" s="18"/>
      <c r="T43" s="17">
        <v>8</v>
      </c>
      <c r="U43" s="19">
        <f t="shared" si="0"/>
        <v>43</v>
      </c>
      <c r="V43" s="19">
        <f t="shared" si="1"/>
        <v>17</v>
      </c>
      <c r="W43" s="19">
        <f t="shared" si="6"/>
        <v>24</v>
      </c>
      <c r="X43" s="64">
        <f t="shared" si="3"/>
        <v>172</v>
      </c>
      <c r="Y43" s="64">
        <f t="shared" si="4"/>
        <v>121.42857142857143</v>
      </c>
      <c r="Z43" s="64">
        <f t="shared" si="5"/>
        <v>600</v>
      </c>
    </row>
    <row r="44" spans="1:26" ht="14.25" customHeight="1">
      <c r="A44" s="8">
        <v>37</v>
      </c>
      <c r="B44" s="9" t="s">
        <v>53</v>
      </c>
      <c r="C44" s="30">
        <v>8</v>
      </c>
      <c r="D44" s="30">
        <v>2</v>
      </c>
      <c r="E44" s="30">
        <v>3</v>
      </c>
      <c r="F44" s="31">
        <v>8</v>
      </c>
      <c r="G44" s="31">
        <v>5</v>
      </c>
      <c r="H44" s="32">
        <v>5</v>
      </c>
      <c r="I44" s="33">
        <v>10</v>
      </c>
      <c r="J44" s="13">
        <v>1</v>
      </c>
      <c r="K44" s="13">
        <v>6</v>
      </c>
      <c r="L44" s="34">
        <v>5</v>
      </c>
      <c r="M44" s="14">
        <v>6</v>
      </c>
      <c r="N44" s="34">
        <v>3</v>
      </c>
      <c r="O44" s="30">
        <v>8</v>
      </c>
      <c r="P44" s="30">
        <v>3</v>
      </c>
      <c r="Q44" s="34">
        <v>3</v>
      </c>
      <c r="R44" s="17">
        <v>4</v>
      </c>
      <c r="S44" s="18"/>
      <c r="T44" s="17">
        <v>8</v>
      </c>
      <c r="U44" s="19">
        <f t="shared" si="0"/>
        <v>41</v>
      </c>
      <c r="V44" s="19">
        <f t="shared" si="1"/>
        <v>13</v>
      </c>
      <c r="W44" s="19">
        <f t="shared" si="6"/>
        <v>27</v>
      </c>
      <c r="X44" s="64">
        <f t="shared" si="3"/>
        <v>164</v>
      </c>
      <c r="Y44" s="64">
        <f t="shared" si="4"/>
        <v>92.857142857142861</v>
      </c>
      <c r="Z44" s="64">
        <f t="shared" si="5"/>
        <v>675</v>
      </c>
    </row>
    <row r="45" spans="1:26" ht="14.25" customHeight="1">
      <c r="A45" s="8">
        <v>38</v>
      </c>
      <c r="B45" s="9" t="s">
        <v>54</v>
      </c>
      <c r="C45" s="10">
        <v>8</v>
      </c>
      <c r="D45" s="10">
        <v>2</v>
      </c>
      <c r="E45" s="10">
        <v>5</v>
      </c>
      <c r="F45" s="11">
        <v>7</v>
      </c>
      <c r="G45" s="11">
        <v>5</v>
      </c>
      <c r="H45" s="11">
        <v>4</v>
      </c>
      <c r="I45" s="13">
        <v>10</v>
      </c>
      <c r="J45" s="13">
        <v>0</v>
      </c>
      <c r="K45" s="13">
        <v>6</v>
      </c>
      <c r="L45" s="14">
        <v>4</v>
      </c>
      <c r="M45" s="14">
        <v>6</v>
      </c>
      <c r="N45" s="14">
        <v>3</v>
      </c>
      <c r="O45" s="10">
        <v>8</v>
      </c>
      <c r="P45" s="10">
        <v>5</v>
      </c>
      <c r="Q45" s="14">
        <v>3</v>
      </c>
      <c r="R45" s="37">
        <v>2</v>
      </c>
      <c r="S45" s="18"/>
      <c r="T45" s="17">
        <v>7</v>
      </c>
      <c r="U45" s="19">
        <f t="shared" si="0"/>
        <v>40</v>
      </c>
      <c r="V45" s="19">
        <f t="shared" si="1"/>
        <v>18</v>
      </c>
      <c r="W45" s="19">
        <f t="shared" si="6"/>
        <v>29</v>
      </c>
      <c r="X45" s="64">
        <f t="shared" si="3"/>
        <v>160</v>
      </c>
      <c r="Y45" s="64">
        <f t="shared" si="4"/>
        <v>128.57142857142858</v>
      </c>
      <c r="Z45" s="64">
        <f t="shared" si="5"/>
        <v>725</v>
      </c>
    </row>
    <row r="46" spans="1:26" ht="14.25" customHeight="1">
      <c r="A46" s="8">
        <v>39</v>
      </c>
      <c r="B46" s="9" t="s">
        <v>55</v>
      </c>
      <c r="C46" s="10">
        <v>8</v>
      </c>
      <c r="D46" s="10">
        <v>2</v>
      </c>
      <c r="E46" s="10">
        <v>5</v>
      </c>
      <c r="F46" s="11">
        <v>7</v>
      </c>
      <c r="G46" s="11">
        <v>6</v>
      </c>
      <c r="H46" s="11">
        <v>5</v>
      </c>
      <c r="I46" s="13">
        <v>11</v>
      </c>
      <c r="J46" s="13">
        <v>0</v>
      </c>
      <c r="K46" s="13">
        <v>7</v>
      </c>
      <c r="L46" s="14">
        <v>4</v>
      </c>
      <c r="M46" s="14">
        <v>6</v>
      </c>
      <c r="N46" s="14">
        <v>3</v>
      </c>
      <c r="O46" s="10">
        <v>8</v>
      </c>
      <c r="P46" s="10">
        <v>5</v>
      </c>
      <c r="Q46" s="14">
        <v>3</v>
      </c>
      <c r="R46" s="17">
        <v>3</v>
      </c>
      <c r="S46" s="18"/>
      <c r="T46" s="17">
        <v>8</v>
      </c>
      <c r="U46" s="19">
        <f t="shared" si="0"/>
        <v>43</v>
      </c>
      <c r="V46" s="19">
        <f t="shared" si="1"/>
        <v>19</v>
      </c>
      <c r="W46" s="19">
        <f t="shared" si="6"/>
        <v>31</v>
      </c>
      <c r="X46" s="64">
        <f t="shared" si="3"/>
        <v>172</v>
      </c>
      <c r="Y46" s="64">
        <f t="shared" si="4"/>
        <v>135.71428571428572</v>
      </c>
      <c r="Z46" s="64">
        <f t="shared" si="5"/>
        <v>775</v>
      </c>
    </row>
    <row r="47" spans="1:26" ht="14.25" customHeight="1">
      <c r="A47" s="8">
        <v>40</v>
      </c>
      <c r="B47" s="9" t="s">
        <v>56</v>
      </c>
      <c r="C47" s="38">
        <v>7</v>
      </c>
      <c r="D47" s="38">
        <v>1</v>
      </c>
      <c r="E47" s="38">
        <v>4</v>
      </c>
      <c r="F47" s="39">
        <v>7</v>
      </c>
      <c r="G47" s="39">
        <v>6</v>
      </c>
      <c r="H47" s="39">
        <v>5</v>
      </c>
      <c r="I47" s="40">
        <v>10</v>
      </c>
      <c r="J47" s="40">
        <v>1</v>
      </c>
      <c r="K47" s="13">
        <v>5</v>
      </c>
      <c r="L47" s="14">
        <v>5</v>
      </c>
      <c r="M47" s="14">
        <v>4</v>
      </c>
      <c r="N47" s="14">
        <v>3</v>
      </c>
      <c r="O47" s="38">
        <v>7</v>
      </c>
      <c r="P47" s="38">
        <v>4</v>
      </c>
      <c r="Q47" s="14">
        <v>3</v>
      </c>
      <c r="R47" s="17">
        <v>5</v>
      </c>
      <c r="S47" s="18"/>
      <c r="T47" s="17">
        <v>9</v>
      </c>
      <c r="U47" s="19">
        <f t="shared" si="0"/>
        <v>41</v>
      </c>
      <c r="V47" s="19">
        <f t="shared" si="1"/>
        <v>18</v>
      </c>
      <c r="W47" s="19">
        <f t="shared" si="6"/>
        <v>28</v>
      </c>
      <c r="X47" s="64">
        <f t="shared" si="3"/>
        <v>164</v>
      </c>
      <c r="Y47" s="64">
        <f t="shared" si="4"/>
        <v>128.57142857142858</v>
      </c>
      <c r="Z47" s="64">
        <f t="shared" si="5"/>
        <v>700</v>
      </c>
    </row>
    <row r="48" spans="1:26" ht="14.25" customHeight="1">
      <c r="A48" s="55"/>
      <c r="B48" s="6" t="s">
        <v>57</v>
      </c>
      <c r="C48" s="52">
        <v>8</v>
      </c>
      <c r="D48" s="52">
        <v>3</v>
      </c>
      <c r="E48" s="52">
        <v>5</v>
      </c>
      <c r="F48" s="52">
        <v>9</v>
      </c>
      <c r="G48" s="52">
        <v>6</v>
      </c>
      <c r="H48" s="52">
        <v>6</v>
      </c>
      <c r="I48" s="52">
        <v>11</v>
      </c>
      <c r="J48" s="52">
        <v>4</v>
      </c>
      <c r="K48" s="57">
        <v>7</v>
      </c>
      <c r="L48" s="57">
        <v>5</v>
      </c>
      <c r="M48" s="57">
        <v>6</v>
      </c>
      <c r="N48" s="57">
        <v>4</v>
      </c>
      <c r="O48" s="52">
        <v>8</v>
      </c>
      <c r="P48" s="52">
        <v>5</v>
      </c>
      <c r="Q48" s="57">
        <v>4</v>
      </c>
      <c r="R48" s="77">
        <v>5</v>
      </c>
      <c r="S48" s="6"/>
      <c r="T48" s="78">
        <v>10</v>
      </c>
      <c r="U48" s="6"/>
      <c r="V48" s="6"/>
      <c r="W48" s="19">
        <f t="shared" si="6"/>
        <v>33</v>
      </c>
      <c r="X48" s="44"/>
      <c r="Y48" s="44"/>
      <c r="Z48" s="44"/>
    </row>
    <row r="49" spans="1:26" ht="14.25" customHeight="1">
      <c r="A49" s="8">
        <v>41</v>
      </c>
      <c r="B49" s="9" t="s">
        <v>58</v>
      </c>
      <c r="C49" s="38">
        <v>7</v>
      </c>
      <c r="D49" s="38">
        <v>1</v>
      </c>
      <c r="E49" s="38">
        <v>5</v>
      </c>
      <c r="F49" s="39">
        <v>4</v>
      </c>
      <c r="G49" s="39">
        <v>5</v>
      </c>
      <c r="H49" s="39">
        <v>2</v>
      </c>
      <c r="I49" s="40">
        <v>10</v>
      </c>
      <c r="J49" s="40">
        <v>2</v>
      </c>
      <c r="K49" s="13">
        <v>5</v>
      </c>
      <c r="L49" s="14">
        <v>3</v>
      </c>
      <c r="M49" s="14">
        <v>2</v>
      </c>
      <c r="N49" s="14">
        <v>2</v>
      </c>
      <c r="O49" s="38">
        <v>7</v>
      </c>
      <c r="P49" s="38">
        <v>5</v>
      </c>
      <c r="Q49" s="14">
        <v>2</v>
      </c>
      <c r="R49" s="67">
        <v>2</v>
      </c>
      <c r="S49" s="18"/>
      <c r="T49" s="17">
        <v>5</v>
      </c>
      <c r="U49" s="19">
        <f t="shared" ref="U49:U90" si="7">(C49+F49+I49+L49+O49+R50)</f>
        <v>36</v>
      </c>
      <c r="V49" s="19">
        <f t="shared" ref="V49:V90" si="8">(D49+G49+J49+M79+P49+S49)</f>
        <v>19</v>
      </c>
      <c r="W49" s="19">
        <f t="shared" si="6"/>
        <v>23</v>
      </c>
      <c r="X49" s="64">
        <f t="shared" ref="X49:X90" si="9">(U49*100/25)</f>
        <v>144</v>
      </c>
      <c r="Y49" s="64">
        <f t="shared" ref="Y49:Y90" si="10">(V49*100/14)</f>
        <v>135.71428571428572</v>
      </c>
      <c r="Z49" s="64">
        <f t="shared" ref="Z49:Z90" si="11">(W49*100/4)</f>
        <v>575</v>
      </c>
    </row>
    <row r="50" spans="1:26" ht="14.25" customHeight="1">
      <c r="A50" s="8">
        <v>42</v>
      </c>
      <c r="B50" s="9" t="s">
        <v>59</v>
      </c>
      <c r="C50" s="38">
        <v>8</v>
      </c>
      <c r="D50" s="38">
        <v>2</v>
      </c>
      <c r="E50" s="38">
        <v>4</v>
      </c>
      <c r="F50" s="39">
        <v>9</v>
      </c>
      <c r="G50" s="39">
        <v>3</v>
      </c>
      <c r="H50" s="39">
        <v>6</v>
      </c>
      <c r="I50" s="40">
        <v>8</v>
      </c>
      <c r="J50" s="40">
        <v>4</v>
      </c>
      <c r="K50" s="13">
        <v>5</v>
      </c>
      <c r="L50" s="14">
        <v>4</v>
      </c>
      <c r="M50" s="14">
        <v>6</v>
      </c>
      <c r="N50" s="14">
        <v>4</v>
      </c>
      <c r="O50" s="38">
        <v>8</v>
      </c>
      <c r="P50" s="38">
        <v>4</v>
      </c>
      <c r="Q50" s="14">
        <v>4</v>
      </c>
      <c r="R50" s="43">
        <v>5</v>
      </c>
      <c r="S50" s="18"/>
      <c r="T50" s="17">
        <v>10</v>
      </c>
      <c r="U50" s="19">
        <f t="shared" si="7"/>
        <v>42</v>
      </c>
      <c r="V50" s="19">
        <f t="shared" si="8"/>
        <v>19</v>
      </c>
      <c r="W50" s="19">
        <f t="shared" si="6"/>
        <v>31</v>
      </c>
      <c r="X50" s="64">
        <f t="shared" si="9"/>
        <v>168</v>
      </c>
      <c r="Y50" s="64">
        <f t="shared" si="10"/>
        <v>135.71428571428572</v>
      </c>
      <c r="Z50" s="64">
        <f t="shared" si="11"/>
        <v>775</v>
      </c>
    </row>
    <row r="51" spans="1:26" ht="14.25" customHeight="1">
      <c r="A51" s="8">
        <v>43</v>
      </c>
      <c r="B51" s="9" t="s">
        <v>60</v>
      </c>
      <c r="C51" s="38">
        <v>6</v>
      </c>
      <c r="D51" s="38">
        <v>1</v>
      </c>
      <c r="E51" s="38">
        <v>3</v>
      </c>
      <c r="F51" s="39">
        <v>7</v>
      </c>
      <c r="G51" s="39">
        <v>3</v>
      </c>
      <c r="H51" s="39">
        <v>6</v>
      </c>
      <c r="I51" s="40">
        <v>9</v>
      </c>
      <c r="J51" s="40">
        <v>3</v>
      </c>
      <c r="K51" s="13">
        <v>5</v>
      </c>
      <c r="L51" s="14">
        <v>5</v>
      </c>
      <c r="M51" s="14">
        <v>6</v>
      </c>
      <c r="N51" s="14">
        <v>3</v>
      </c>
      <c r="O51" s="38">
        <v>6</v>
      </c>
      <c r="P51" s="38">
        <v>3</v>
      </c>
      <c r="Q51" s="14">
        <v>3</v>
      </c>
      <c r="R51" s="43">
        <v>5</v>
      </c>
      <c r="S51" s="18"/>
      <c r="T51" s="17">
        <v>9</v>
      </c>
      <c r="U51" s="19">
        <f t="shared" si="7"/>
        <v>38</v>
      </c>
      <c r="V51" s="19">
        <f t="shared" si="8"/>
        <v>16</v>
      </c>
      <c r="W51" s="19">
        <f t="shared" si="6"/>
        <v>28</v>
      </c>
      <c r="X51" s="64">
        <f t="shared" si="9"/>
        <v>152</v>
      </c>
      <c r="Y51" s="64">
        <f t="shared" si="10"/>
        <v>114.28571428571429</v>
      </c>
      <c r="Z51" s="64">
        <f t="shared" si="11"/>
        <v>700</v>
      </c>
    </row>
    <row r="52" spans="1:26" ht="14.25" customHeight="1">
      <c r="A52" s="8">
        <v>44</v>
      </c>
      <c r="B52" s="9" t="s">
        <v>61</v>
      </c>
      <c r="C52" s="38">
        <v>8</v>
      </c>
      <c r="D52" s="38">
        <v>2</v>
      </c>
      <c r="E52" s="38">
        <v>5</v>
      </c>
      <c r="F52" s="39">
        <v>8</v>
      </c>
      <c r="G52" s="39">
        <v>4</v>
      </c>
      <c r="H52" s="39">
        <v>4</v>
      </c>
      <c r="I52" s="40">
        <v>9</v>
      </c>
      <c r="J52" s="40">
        <v>4</v>
      </c>
      <c r="K52" s="13">
        <v>5</v>
      </c>
      <c r="L52" s="14">
        <v>5</v>
      </c>
      <c r="M52" s="14">
        <v>4</v>
      </c>
      <c r="N52" s="14">
        <v>4</v>
      </c>
      <c r="O52" s="38">
        <v>8</v>
      </c>
      <c r="P52" s="38">
        <v>5</v>
      </c>
      <c r="Q52" s="14">
        <v>4</v>
      </c>
      <c r="R52" s="43">
        <v>5</v>
      </c>
      <c r="S52" s="18"/>
      <c r="T52" s="17">
        <v>9</v>
      </c>
      <c r="U52" s="19">
        <f t="shared" si="7"/>
        <v>43</v>
      </c>
      <c r="V52" s="19">
        <f t="shared" si="8"/>
        <v>21</v>
      </c>
      <c r="W52" s="19">
        <f t="shared" si="6"/>
        <v>30</v>
      </c>
      <c r="X52" s="64">
        <f t="shared" si="9"/>
        <v>172</v>
      </c>
      <c r="Y52" s="64">
        <f t="shared" si="10"/>
        <v>150</v>
      </c>
      <c r="Z52" s="64">
        <f t="shared" si="11"/>
        <v>750</v>
      </c>
    </row>
    <row r="53" spans="1:26" ht="14.25" customHeight="1">
      <c r="A53" s="8">
        <v>45</v>
      </c>
      <c r="B53" s="9" t="s">
        <v>62</v>
      </c>
      <c r="C53" s="38">
        <v>7</v>
      </c>
      <c r="D53" s="38">
        <v>2</v>
      </c>
      <c r="E53" s="38">
        <v>4</v>
      </c>
      <c r="F53" s="39">
        <v>7</v>
      </c>
      <c r="G53" s="39">
        <v>4</v>
      </c>
      <c r="H53" s="39">
        <v>4</v>
      </c>
      <c r="I53" s="40">
        <v>8</v>
      </c>
      <c r="J53" s="40">
        <v>2</v>
      </c>
      <c r="K53" s="13">
        <v>6</v>
      </c>
      <c r="L53" s="14">
        <v>5</v>
      </c>
      <c r="M53" s="14">
        <v>6</v>
      </c>
      <c r="N53" s="14">
        <v>2</v>
      </c>
      <c r="O53" s="38">
        <v>7</v>
      </c>
      <c r="P53" s="38">
        <v>4</v>
      </c>
      <c r="Q53" s="14">
        <v>2</v>
      </c>
      <c r="R53" s="43">
        <v>5</v>
      </c>
      <c r="S53" s="18"/>
      <c r="T53" s="17">
        <v>7</v>
      </c>
      <c r="U53" s="19">
        <f t="shared" si="7"/>
        <v>37</v>
      </c>
      <c r="V53" s="19">
        <f t="shared" si="8"/>
        <v>18</v>
      </c>
      <c r="W53" s="19">
        <f t="shared" si="6"/>
        <v>25</v>
      </c>
      <c r="X53" s="64">
        <f t="shared" si="9"/>
        <v>148</v>
      </c>
      <c r="Y53" s="64">
        <f t="shared" si="10"/>
        <v>128.57142857142858</v>
      </c>
      <c r="Z53" s="64">
        <f t="shared" si="11"/>
        <v>625</v>
      </c>
    </row>
    <row r="54" spans="1:26" ht="14.25" customHeight="1">
      <c r="A54" s="8">
        <v>46</v>
      </c>
      <c r="B54" s="9" t="s">
        <v>63</v>
      </c>
      <c r="C54" s="38">
        <v>7</v>
      </c>
      <c r="D54" s="38">
        <v>1</v>
      </c>
      <c r="E54" s="38">
        <v>4</v>
      </c>
      <c r="F54" s="39">
        <v>4</v>
      </c>
      <c r="G54" s="39">
        <v>3</v>
      </c>
      <c r="H54" s="39">
        <v>5</v>
      </c>
      <c r="I54" s="40">
        <v>7</v>
      </c>
      <c r="J54" s="40">
        <v>2</v>
      </c>
      <c r="K54" s="13">
        <v>4</v>
      </c>
      <c r="L54" s="14">
        <v>3</v>
      </c>
      <c r="M54" s="24">
        <v>4</v>
      </c>
      <c r="N54" s="14">
        <v>2</v>
      </c>
      <c r="O54" s="38">
        <v>7</v>
      </c>
      <c r="P54" s="38">
        <v>4</v>
      </c>
      <c r="Q54" s="14">
        <v>2</v>
      </c>
      <c r="R54" s="43">
        <v>3</v>
      </c>
      <c r="S54" s="53"/>
      <c r="T54" s="27">
        <v>6</v>
      </c>
      <c r="U54" s="19">
        <f t="shared" si="7"/>
        <v>32</v>
      </c>
      <c r="V54" s="19">
        <f t="shared" si="8"/>
        <v>16</v>
      </c>
      <c r="W54" s="19">
        <f t="shared" si="6"/>
        <v>23</v>
      </c>
      <c r="X54" s="64">
        <f t="shared" si="9"/>
        <v>128</v>
      </c>
      <c r="Y54" s="64">
        <f t="shared" si="10"/>
        <v>114.28571428571429</v>
      </c>
      <c r="Z54" s="64">
        <f t="shared" si="11"/>
        <v>575</v>
      </c>
    </row>
    <row r="55" spans="1:26" ht="14.25" customHeight="1">
      <c r="A55" s="8">
        <v>47</v>
      </c>
      <c r="B55" s="9" t="s">
        <v>64</v>
      </c>
      <c r="C55" s="38">
        <v>7</v>
      </c>
      <c r="D55" s="38">
        <v>2</v>
      </c>
      <c r="E55" s="38">
        <v>4</v>
      </c>
      <c r="F55" s="39">
        <v>8</v>
      </c>
      <c r="G55" s="39">
        <v>4</v>
      </c>
      <c r="H55" s="39">
        <v>5</v>
      </c>
      <c r="I55" s="40">
        <v>10</v>
      </c>
      <c r="J55" s="40">
        <v>3</v>
      </c>
      <c r="K55" s="13">
        <v>6</v>
      </c>
      <c r="L55" s="14">
        <v>5</v>
      </c>
      <c r="M55" s="14">
        <v>6</v>
      </c>
      <c r="N55" s="14">
        <v>3</v>
      </c>
      <c r="O55" s="38">
        <v>7</v>
      </c>
      <c r="P55" s="38">
        <v>4</v>
      </c>
      <c r="Q55" s="14">
        <v>3</v>
      </c>
      <c r="R55" s="43">
        <v>4</v>
      </c>
      <c r="S55" s="53"/>
      <c r="T55" s="17">
        <v>8</v>
      </c>
      <c r="U55" s="19">
        <f t="shared" si="7"/>
        <v>41</v>
      </c>
      <c r="V55" s="19">
        <f t="shared" si="8"/>
        <v>15</v>
      </c>
      <c r="W55" s="19">
        <f t="shared" si="6"/>
        <v>28</v>
      </c>
      <c r="X55" s="64">
        <f t="shared" si="9"/>
        <v>164</v>
      </c>
      <c r="Y55" s="64">
        <f t="shared" si="10"/>
        <v>107.14285714285714</v>
      </c>
      <c r="Z55" s="64">
        <f t="shared" si="11"/>
        <v>700</v>
      </c>
    </row>
    <row r="56" spans="1:26" ht="14.25" customHeight="1">
      <c r="A56" s="8">
        <v>48</v>
      </c>
      <c r="B56" s="9" t="s">
        <v>65</v>
      </c>
      <c r="C56" s="38">
        <v>7</v>
      </c>
      <c r="D56" s="38">
        <v>1</v>
      </c>
      <c r="E56" s="38">
        <v>4</v>
      </c>
      <c r="F56" s="39">
        <v>8</v>
      </c>
      <c r="G56" s="39">
        <v>4</v>
      </c>
      <c r="H56" s="39">
        <v>5</v>
      </c>
      <c r="I56" s="40">
        <v>10</v>
      </c>
      <c r="J56" s="40">
        <v>3</v>
      </c>
      <c r="K56" s="13">
        <v>6</v>
      </c>
      <c r="L56" s="14">
        <v>5</v>
      </c>
      <c r="M56" s="14">
        <v>6</v>
      </c>
      <c r="N56" s="14">
        <v>3</v>
      </c>
      <c r="O56" s="38">
        <v>7</v>
      </c>
      <c r="P56" s="38">
        <v>4</v>
      </c>
      <c r="Q56" s="14">
        <v>3</v>
      </c>
      <c r="R56" s="43">
        <v>4</v>
      </c>
      <c r="S56" s="53"/>
      <c r="T56" s="17">
        <v>8</v>
      </c>
      <c r="U56" s="19">
        <f t="shared" si="7"/>
        <v>41</v>
      </c>
      <c r="V56" s="19">
        <f t="shared" si="8"/>
        <v>18</v>
      </c>
      <c r="W56" s="19">
        <f t="shared" si="6"/>
        <v>27</v>
      </c>
      <c r="X56" s="64">
        <f t="shared" si="9"/>
        <v>164</v>
      </c>
      <c r="Y56" s="64">
        <f t="shared" si="10"/>
        <v>128.57142857142858</v>
      </c>
      <c r="Z56" s="64">
        <f t="shared" si="11"/>
        <v>675</v>
      </c>
    </row>
    <row r="57" spans="1:26" ht="14.25" customHeight="1">
      <c r="A57" s="8">
        <v>49</v>
      </c>
      <c r="B57" s="9" t="s">
        <v>66</v>
      </c>
      <c r="C57" s="38">
        <v>7</v>
      </c>
      <c r="D57" s="38">
        <v>2</v>
      </c>
      <c r="E57" s="38">
        <v>4</v>
      </c>
      <c r="F57" s="39">
        <v>8</v>
      </c>
      <c r="G57" s="39">
        <v>3</v>
      </c>
      <c r="H57" s="39">
        <v>5</v>
      </c>
      <c r="I57" s="40">
        <v>9</v>
      </c>
      <c r="J57" s="40">
        <v>3</v>
      </c>
      <c r="K57" s="13">
        <v>5</v>
      </c>
      <c r="L57" s="14">
        <v>5</v>
      </c>
      <c r="M57" s="14">
        <v>6</v>
      </c>
      <c r="N57" s="14">
        <v>3</v>
      </c>
      <c r="O57" s="38">
        <v>7</v>
      </c>
      <c r="P57" s="38">
        <v>4</v>
      </c>
      <c r="Q57" s="14">
        <v>3</v>
      </c>
      <c r="R57" s="43">
        <v>4</v>
      </c>
      <c r="S57" s="53"/>
      <c r="T57" s="17">
        <v>8</v>
      </c>
      <c r="U57" s="19">
        <f t="shared" si="7"/>
        <v>40</v>
      </c>
      <c r="V57" s="19">
        <f t="shared" si="8"/>
        <v>16</v>
      </c>
      <c r="W57" s="19">
        <f t="shared" si="6"/>
        <v>27</v>
      </c>
      <c r="X57" s="64">
        <f t="shared" si="9"/>
        <v>160</v>
      </c>
      <c r="Y57" s="64">
        <f t="shared" si="10"/>
        <v>114.28571428571429</v>
      </c>
      <c r="Z57" s="64">
        <f t="shared" si="11"/>
        <v>675</v>
      </c>
    </row>
    <row r="58" spans="1:26" ht="14.25" customHeight="1">
      <c r="A58" s="8">
        <v>50</v>
      </c>
      <c r="B58" s="9" t="s">
        <v>67</v>
      </c>
      <c r="C58" s="38">
        <v>5</v>
      </c>
      <c r="D58" s="38">
        <v>2</v>
      </c>
      <c r="E58" s="38">
        <v>2</v>
      </c>
      <c r="F58" s="39">
        <v>7</v>
      </c>
      <c r="G58" s="39">
        <v>2</v>
      </c>
      <c r="H58" s="39">
        <v>5</v>
      </c>
      <c r="I58" s="40">
        <v>9</v>
      </c>
      <c r="J58" s="40">
        <v>3</v>
      </c>
      <c r="K58" s="13">
        <v>3</v>
      </c>
      <c r="L58" s="14">
        <v>4</v>
      </c>
      <c r="M58" s="14">
        <v>4</v>
      </c>
      <c r="N58" s="14">
        <v>3</v>
      </c>
      <c r="O58" s="38">
        <v>5</v>
      </c>
      <c r="P58" s="38">
        <v>2</v>
      </c>
      <c r="Q58" s="14">
        <v>3</v>
      </c>
      <c r="R58" s="43">
        <v>4</v>
      </c>
      <c r="S58" s="53"/>
      <c r="T58" s="17">
        <v>7</v>
      </c>
      <c r="U58" s="19">
        <f t="shared" si="7"/>
        <v>34</v>
      </c>
      <c r="V58" s="19">
        <f t="shared" si="8"/>
        <v>15</v>
      </c>
      <c r="W58" s="19">
        <f t="shared" si="6"/>
        <v>23</v>
      </c>
      <c r="X58" s="64">
        <f t="shared" si="9"/>
        <v>136</v>
      </c>
      <c r="Y58" s="64">
        <f t="shared" si="10"/>
        <v>107.14285714285714</v>
      </c>
      <c r="Z58" s="64">
        <f t="shared" si="11"/>
        <v>575</v>
      </c>
    </row>
    <row r="59" spans="1:26" ht="14.25" customHeight="1">
      <c r="A59" s="8">
        <v>51</v>
      </c>
      <c r="B59" s="9" t="s">
        <v>68</v>
      </c>
      <c r="C59" s="38">
        <v>6</v>
      </c>
      <c r="D59" s="38">
        <v>2</v>
      </c>
      <c r="E59" s="38">
        <v>4</v>
      </c>
      <c r="F59" s="39">
        <v>8</v>
      </c>
      <c r="G59" s="39">
        <v>3</v>
      </c>
      <c r="H59" s="39">
        <v>5</v>
      </c>
      <c r="I59" s="40">
        <v>9</v>
      </c>
      <c r="J59" s="40">
        <v>3</v>
      </c>
      <c r="K59" s="13">
        <v>5</v>
      </c>
      <c r="L59" s="14">
        <v>5</v>
      </c>
      <c r="M59" s="14">
        <v>6</v>
      </c>
      <c r="N59" s="14">
        <v>3</v>
      </c>
      <c r="O59" s="38">
        <v>6</v>
      </c>
      <c r="P59" s="38">
        <v>4</v>
      </c>
      <c r="Q59" s="14">
        <v>3</v>
      </c>
      <c r="R59" s="43">
        <v>4</v>
      </c>
      <c r="S59" s="53"/>
      <c r="T59" s="17">
        <v>8</v>
      </c>
      <c r="U59" s="19">
        <f t="shared" si="7"/>
        <v>38</v>
      </c>
      <c r="V59" s="19">
        <f t="shared" si="8"/>
        <v>18</v>
      </c>
      <c r="W59" s="19">
        <f t="shared" si="6"/>
        <v>20</v>
      </c>
      <c r="X59" s="64">
        <f t="shared" si="9"/>
        <v>152</v>
      </c>
      <c r="Y59" s="64">
        <f t="shared" si="10"/>
        <v>128.57142857142858</v>
      </c>
      <c r="Z59" s="64">
        <f t="shared" si="11"/>
        <v>500</v>
      </c>
    </row>
    <row r="60" spans="1:26" ht="14.25" customHeight="1">
      <c r="A60" s="8">
        <v>52</v>
      </c>
      <c r="B60" s="9" t="s">
        <v>69</v>
      </c>
      <c r="C60" s="38">
        <v>8</v>
      </c>
      <c r="D60" s="38">
        <v>2</v>
      </c>
      <c r="E60" s="38">
        <v>4</v>
      </c>
      <c r="F60" s="39">
        <v>9</v>
      </c>
      <c r="G60" s="39">
        <v>4</v>
      </c>
      <c r="H60" s="39">
        <v>5</v>
      </c>
      <c r="I60" s="40">
        <v>10</v>
      </c>
      <c r="J60" s="40">
        <v>4</v>
      </c>
      <c r="K60" s="13">
        <v>6</v>
      </c>
      <c r="L60" s="14">
        <v>5</v>
      </c>
      <c r="M60" s="14">
        <v>6</v>
      </c>
      <c r="N60" s="14">
        <v>4</v>
      </c>
      <c r="O60" s="38">
        <v>8</v>
      </c>
      <c r="P60" s="38">
        <v>4</v>
      </c>
      <c r="Q60" s="14">
        <v>4</v>
      </c>
      <c r="R60" s="43">
        <v>4</v>
      </c>
      <c r="S60" s="53"/>
      <c r="T60" s="17">
        <v>9</v>
      </c>
      <c r="U60" s="19">
        <f t="shared" si="7"/>
        <v>43</v>
      </c>
      <c r="V60" s="19">
        <f t="shared" si="8"/>
        <v>16</v>
      </c>
      <c r="W60" s="19">
        <f t="shared" si="6"/>
        <v>23</v>
      </c>
      <c r="X60" s="64">
        <f t="shared" si="9"/>
        <v>172</v>
      </c>
      <c r="Y60" s="64">
        <f t="shared" si="10"/>
        <v>114.28571428571429</v>
      </c>
      <c r="Z60" s="64">
        <f t="shared" si="11"/>
        <v>575</v>
      </c>
    </row>
    <row r="61" spans="1:26" ht="14.25" customHeight="1">
      <c r="A61" s="8">
        <v>53</v>
      </c>
      <c r="B61" s="9" t="s">
        <v>70</v>
      </c>
      <c r="C61" s="38">
        <v>7</v>
      </c>
      <c r="D61" s="38">
        <v>1</v>
      </c>
      <c r="E61" s="38">
        <v>4</v>
      </c>
      <c r="F61" s="39">
        <v>4</v>
      </c>
      <c r="G61" s="39">
        <v>4</v>
      </c>
      <c r="H61" s="39">
        <v>4</v>
      </c>
      <c r="I61" s="40">
        <v>8</v>
      </c>
      <c r="J61" s="40">
        <v>0</v>
      </c>
      <c r="K61" s="13">
        <v>5</v>
      </c>
      <c r="L61" s="14">
        <v>3</v>
      </c>
      <c r="M61" s="14">
        <v>4</v>
      </c>
      <c r="N61" s="14">
        <v>1</v>
      </c>
      <c r="O61" s="38">
        <v>7</v>
      </c>
      <c r="P61" s="38">
        <v>4</v>
      </c>
      <c r="Q61" s="14">
        <v>1</v>
      </c>
      <c r="R61" s="43">
        <v>3</v>
      </c>
      <c r="S61" s="53"/>
      <c r="T61" s="17">
        <v>5</v>
      </c>
      <c r="U61" s="19">
        <f t="shared" si="7"/>
        <v>32</v>
      </c>
      <c r="V61" s="19">
        <f t="shared" si="8"/>
        <v>9</v>
      </c>
      <c r="W61" s="19">
        <f t="shared" si="6"/>
        <v>15</v>
      </c>
      <c r="X61" s="64">
        <f t="shared" si="9"/>
        <v>128</v>
      </c>
      <c r="Y61" s="64">
        <f t="shared" si="10"/>
        <v>64.285714285714292</v>
      </c>
      <c r="Z61" s="64">
        <f t="shared" si="11"/>
        <v>375</v>
      </c>
    </row>
    <row r="62" spans="1:26" ht="14.25" customHeight="1">
      <c r="A62" s="8">
        <v>54</v>
      </c>
      <c r="B62" s="9" t="s">
        <v>71</v>
      </c>
      <c r="C62" s="38">
        <v>7</v>
      </c>
      <c r="D62" s="38">
        <v>1</v>
      </c>
      <c r="E62" s="38">
        <v>4</v>
      </c>
      <c r="F62" s="39">
        <v>7</v>
      </c>
      <c r="G62" s="39">
        <v>3</v>
      </c>
      <c r="H62" s="39">
        <v>5</v>
      </c>
      <c r="I62" s="40">
        <v>9</v>
      </c>
      <c r="J62" s="40">
        <v>2</v>
      </c>
      <c r="K62" s="13">
        <v>5</v>
      </c>
      <c r="L62" s="14">
        <v>4</v>
      </c>
      <c r="M62" s="14">
        <v>6</v>
      </c>
      <c r="N62" s="14">
        <v>3</v>
      </c>
      <c r="O62" s="38">
        <v>7</v>
      </c>
      <c r="P62" s="38">
        <v>4</v>
      </c>
      <c r="Q62" s="14">
        <v>3</v>
      </c>
      <c r="R62" s="43">
        <v>3</v>
      </c>
      <c r="S62" s="53"/>
      <c r="T62" s="17">
        <v>8</v>
      </c>
      <c r="U62" s="19">
        <f t="shared" si="7"/>
        <v>38</v>
      </c>
      <c r="V62" s="19">
        <f t="shared" si="8"/>
        <v>10</v>
      </c>
      <c r="W62" s="19">
        <f t="shared" si="6"/>
        <v>20</v>
      </c>
      <c r="X62" s="64">
        <f t="shared" si="9"/>
        <v>152</v>
      </c>
      <c r="Y62" s="64">
        <f t="shared" si="10"/>
        <v>71.428571428571431</v>
      </c>
      <c r="Z62" s="64">
        <f t="shared" si="11"/>
        <v>500</v>
      </c>
    </row>
    <row r="63" spans="1:26" ht="14.25" customHeight="1">
      <c r="A63" s="8">
        <v>55</v>
      </c>
      <c r="B63" s="9" t="s">
        <v>72</v>
      </c>
      <c r="C63" s="38">
        <v>7</v>
      </c>
      <c r="D63" s="38">
        <v>2</v>
      </c>
      <c r="E63" s="38">
        <v>4</v>
      </c>
      <c r="F63" s="39">
        <v>8</v>
      </c>
      <c r="G63" s="39">
        <v>4</v>
      </c>
      <c r="H63" s="39">
        <v>5</v>
      </c>
      <c r="I63" s="40">
        <v>10</v>
      </c>
      <c r="J63" s="40">
        <v>3</v>
      </c>
      <c r="K63" s="13">
        <v>6</v>
      </c>
      <c r="L63" s="14">
        <v>5</v>
      </c>
      <c r="M63" s="14">
        <v>6</v>
      </c>
      <c r="N63" s="14">
        <v>3</v>
      </c>
      <c r="O63" s="38">
        <v>7</v>
      </c>
      <c r="P63" s="38">
        <v>4</v>
      </c>
      <c r="Q63" s="14">
        <v>3</v>
      </c>
      <c r="R63" s="43">
        <v>4</v>
      </c>
      <c r="S63" s="53"/>
      <c r="T63" s="17">
        <v>8</v>
      </c>
      <c r="U63" s="19">
        <f t="shared" si="7"/>
        <v>41</v>
      </c>
      <c r="V63" s="19">
        <f t="shared" si="8"/>
        <v>13</v>
      </c>
      <c r="W63" s="19">
        <f t="shared" si="6"/>
        <v>21</v>
      </c>
      <c r="X63" s="64">
        <f t="shared" si="9"/>
        <v>164</v>
      </c>
      <c r="Y63" s="64">
        <f t="shared" si="10"/>
        <v>92.857142857142861</v>
      </c>
      <c r="Z63" s="64">
        <f t="shared" si="11"/>
        <v>525</v>
      </c>
    </row>
    <row r="64" spans="1:26" ht="14.25" customHeight="1">
      <c r="A64" s="8">
        <v>56</v>
      </c>
      <c r="B64" s="9" t="s">
        <v>73</v>
      </c>
      <c r="C64" s="38">
        <v>7</v>
      </c>
      <c r="D64" s="38">
        <v>2</v>
      </c>
      <c r="E64" s="38">
        <v>4</v>
      </c>
      <c r="F64" s="39">
        <v>8</v>
      </c>
      <c r="G64" s="39">
        <v>3</v>
      </c>
      <c r="H64" s="39">
        <v>5</v>
      </c>
      <c r="I64" s="40">
        <v>9</v>
      </c>
      <c r="J64" s="40">
        <v>3</v>
      </c>
      <c r="K64" s="13">
        <v>5</v>
      </c>
      <c r="L64" s="14">
        <v>5</v>
      </c>
      <c r="M64" s="14">
        <v>6</v>
      </c>
      <c r="N64" s="14">
        <v>3</v>
      </c>
      <c r="O64" s="38">
        <v>7</v>
      </c>
      <c r="P64" s="38">
        <v>4</v>
      </c>
      <c r="Q64" s="14">
        <v>3</v>
      </c>
      <c r="R64" s="43">
        <v>4</v>
      </c>
      <c r="S64" s="53"/>
      <c r="T64" s="17">
        <v>8</v>
      </c>
      <c r="U64" s="19">
        <f t="shared" si="7"/>
        <v>40</v>
      </c>
      <c r="V64" s="19">
        <f t="shared" si="8"/>
        <v>12</v>
      </c>
      <c r="W64" s="19">
        <f t="shared" si="6"/>
        <v>20</v>
      </c>
      <c r="X64" s="64">
        <f t="shared" si="9"/>
        <v>160</v>
      </c>
      <c r="Y64" s="64">
        <f t="shared" si="10"/>
        <v>85.714285714285708</v>
      </c>
      <c r="Z64" s="64">
        <f t="shared" si="11"/>
        <v>500</v>
      </c>
    </row>
    <row r="65" spans="1:26" ht="14.25" customHeight="1">
      <c r="A65" s="8">
        <v>57</v>
      </c>
      <c r="B65" s="9" t="s">
        <v>74</v>
      </c>
      <c r="C65" s="38">
        <v>7</v>
      </c>
      <c r="D65" s="38">
        <v>1</v>
      </c>
      <c r="E65" s="38">
        <v>4</v>
      </c>
      <c r="F65" s="39">
        <v>7</v>
      </c>
      <c r="G65" s="39">
        <v>4</v>
      </c>
      <c r="H65" s="39">
        <v>5</v>
      </c>
      <c r="I65" s="40">
        <v>8</v>
      </c>
      <c r="J65" s="40">
        <v>3</v>
      </c>
      <c r="K65" s="13">
        <v>6</v>
      </c>
      <c r="L65" s="14">
        <v>5</v>
      </c>
      <c r="M65" s="14">
        <v>6</v>
      </c>
      <c r="N65" s="14">
        <v>2</v>
      </c>
      <c r="O65" s="38">
        <v>7</v>
      </c>
      <c r="P65" s="38">
        <v>4</v>
      </c>
      <c r="Q65" s="14">
        <v>2</v>
      </c>
      <c r="R65" s="43">
        <v>4</v>
      </c>
      <c r="S65" s="53"/>
      <c r="T65" s="17">
        <v>7</v>
      </c>
      <c r="U65" s="19">
        <f t="shared" si="7"/>
        <v>37</v>
      </c>
      <c r="V65" s="19">
        <f t="shared" si="8"/>
        <v>12</v>
      </c>
      <c r="W65" s="19">
        <f t="shared" si="6"/>
        <v>19</v>
      </c>
      <c r="X65" s="64">
        <f t="shared" si="9"/>
        <v>148</v>
      </c>
      <c r="Y65" s="64">
        <f t="shared" si="10"/>
        <v>85.714285714285708</v>
      </c>
      <c r="Z65" s="64">
        <f t="shared" si="11"/>
        <v>475</v>
      </c>
    </row>
    <row r="66" spans="1:26" ht="14.25" customHeight="1">
      <c r="A66" s="8">
        <v>58</v>
      </c>
      <c r="B66" s="9" t="s">
        <v>75</v>
      </c>
      <c r="C66" s="38">
        <v>6</v>
      </c>
      <c r="D66" s="38">
        <v>1</v>
      </c>
      <c r="E66" s="38">
        <v>3</v>
      </c>
      <c r="F66" s="39">
        <v>6</v>
      </c>
      <c r="G66" s="39">
        <v>3</v>
      </c>
      <c r="H66" s="39">
        <v>4</v>
      </c>
      <c r="I66" s="40">
        <v>8</v>
      </c>
      <c r="J66" s="40">
        <v>1</v>
      </c>
      <c r="K66" s="13">
        <v>5</v>
      </c>
      <c r="L66" s="14">
        <v>4</v>
      </c>
      <c r="M66" s="14">
        <v>4</v>
      </c>
      <c r="N66" s="14">
        <v>2</v>
      </c>
      <c r="O66" s="38">
        <v>6</v>
      </c>
      <c r="P66" s="38">
        <v>3</v>
      </c>
      <c r="Q66" s="14">
        <v>2</v>
      </c>
      <c r="R66" s="43">
        <v>3</v>
      </c>
      <c r="S66" s="53"/>
      <c r="T66" s="17">
        <v>7</v>
      </c>
      <c r="U66" s="19">
        <f t="shared" si="7"/>
        <v>34</v>
      </c>
      <c r="V66" s="19">
        <f t="shared" si="8"/>
        <v>8</v>
      </c>
      <c r="W66" s="19">
        <f t="shared" si="6"/>
        <v>16</v>
      </c>
      <c r="X66" s="64">
        <f t="shared" si="9"/>
        <v>136</v>
      </c>
      <c r="Y66" s="64">
        <f t="shared" si="10"/>
        <v>57.142857142857146</v>
      </c>
      <c r="Z66" s="64">
        <f t="shared" si="11"/>
        <v>400</v>
      </c>
    </row>
    <row r="67" spans="1:26" ht="14.25" customHeight="1">
      <c r="A67" s="8">
        <v>59</v>
      </c>
      <c r="B67" s="9" t="s">
        <v>76</v>
      </c>
      <c r="C67" s="30">
        <v>8</v>
      </c>
      <c r="D67" s="30">
        <v>2</v>
      </c>
      <c r="E67" s="30">
        <v>5</v>
      </c>
      <c r="F67" s="31">
        <v>8</v>
      </c>
      <c r="G67" s="31">
        <v>4</v>
      </c>
      <c r="H67" s="32">
        <v>5</v>
      </c>
      <c r="I67" s="33">
        <v>10</v>
      </c>
      <c r="J67" s="13">
        <v>4</v>
      </c>
      <c r="K67" s="13">
        <v>6</v>
      </c>
      <c r="L67" s="34">
        <v>5</v>
      </c>
      <c r="M67" s="14">
        <v>6</v>
      </c>
      <c r="N67" s="34">
        <v>4</v>
      </c>
      <c r="O67" s="30">
        <v>8</v>
      </c>
      <c r="P67" s="30">
        <v>5</v>
      </c>
      <c r="Q67" s="34">
        <v>4</v>
      </c>
      <c r="R67" s="43">
        <v>4</v>
      </c>
      <c r="S67" s="18"/>
      <c r="T67" s="17">
        <v>8</v>
      </c>
      <c r="U67" s="19">
        <f t="shared" si="7"/>
        <v>41</v>
      </c>
      <c r="V67" s="19">
        <f t="shared" si="8"/>
        <v>15</v>
      </c>
      <c r="W67" s="19">
        <f t="shared" si="6"/>
        <v>24</v>
      </c>
      <c r="X67" s="64">
        <f t="shared" si="9"/>
        <v>164</v>
      </c>
      <c r="Y67" s="64">
        <f t="shared" si="10"/>
        <v>107.14285714285714</v>
      </c>
      <c r="Z67" s="64">
        <f t="shared" si="11"/>
        <v>600</v>
      </c>
    </row>
    <row r="68" spans="1:26" ht="14.25" customHeight="1">
      <c r="A68" s="8">
        <v>60</v>
      </c>
      <c r="B68" s="9" t="s">
        <v>77</v>
      </c>
      <c r="C68" s="10">
        <v>5</v>
      </c>
      <c r="D68" s="10">
        <v>1</v>
      </c>
      <c r="E68" s="10">
        <v>3</v>
      </c>
      <c r="F68" s="11">
        <v>6</v>
      </c>
      <c r="G68" s="11">
        <v>3</v>
      </c>
      <c r="H68" s="11">
        <v>5</v>
      </c>
      <c r="I68" s="13">
        <v>6</v>
      </c>
      <c r="J68" s="13">
        <v>1</v>
      </c>
      <c r="K68" s="13">
        <v>5</v>
      </c>
      <c r="L68" s="14">
        <v>3</v>
      </c>
      <c r="M68" s="14">
        <v>6</v>
      </c>
      <c r="N68" s="14">
        <v>2</v>
      </c>
      <c r="O68" s="10">
        <v>5</v>
      </c>
      <c r="P68" s="10">
        <v>3</v>
      </c>
      <c r="Q68" s="14">
        <v>2</v>
      </c>
      <c r="R68" s="37">
        <v>2</v>
      </c>
      <c r="S68" s="18"/>
      <c r="T68" s="17">
        <v>5</v>
      </c>
      <c r="U68" s="19">
        <f t="shared" si="7"/>
        <v>28</v>
      </c>
      <c r="V68" s="19">
        <f t="shared" si="8"/>
        <v>8</v>
      </c>
      <c r="W68" s="19">
        <f t="shared" ref="W68:W70" si="12">(E68+H68+K68+N68+Q68+T69)</f>
        <v>25</v>
      </c>
      <c r="X68" s="64">
        <f t="shared" si="9"/>
        <v>112</v>
      </c>
      <c r="Y68" s="64">
        <f t="shared" si="10"/>
        <v>57.142857142857146</v>
      </c>
      <c r="Z68" s="64">
        <f t="shared" si="11"/>
        <v>625</v>
      </c>
    </row>
    <row r="69" spans="1:26" ht="14.25" customHeight="1">
      <c r="A69" s="8">
        <v>61</v>
      </c>
      <c r="B69" s="9" t="s">
        <v>78</v>
      </c>
      <c r="C69" s="10">
        <v>7</v>
      </c>
      <c r="D69" s="10">
        <v>1</v>
      </c>
      <c r="E69" s="10">
        <v>4</v>
      </c>
      <c r="F69" s="11">
        <v>7</v>
      </c>
      <c r="G69" s="11">
        <v>3</v>
      </c>
      <c r="H69" s="11">
        <v>5</v>
      </c>
      <c r="I69" s="13">
        <v>9</v>
      </c>
      <c r="J69" s="13">
        <v>2</v>
      </c>
      <c r="K69" s="13">
        <v>5</v>
      </c>
      <c r="L69" s="14">
        <v>4</v>
      </c>
      <c r="M69" s="14">
        <v>6</v>
      </c>
      <c r="N69" s="14">
        <v>3</v>
      </c>
      <c r="O69" s="10">
        <v>7</v>
      </c>
      <c r="P69" s="10">
        <v>4</v>
      </c>
      <c r="Q69" s="14">
        <v>3</v>
      </c>
      <c r="R69" s="17">
        <v>3</v>
      </c>
      <c r="S69" s="18"/>
      <c r="T69" s="17">
        <v>8</v>
      </c>
      <c r="U69" s="19">
        <f t="shared" si="7"/>
        <v>38</v>
      </c>
      <c r="V69" s="19">
        <f t="shared" si="8"/>
        <v>10</v>
      </c>
      <c r="W69" s="19">
        <f t="shared" si="12"/>
        <v>28</v>
      </c>
      <c r="X69" s="64">
        <f t="shared" si="9"/>
        <v>152</v>
      </c>
      <c r="Y69" s="64">
        <f t="shared" si="10"/>
        <v>71.428571428571431</v>
      </c>
      <c r="Z69" s="64">
        <f t="shared" si="11"/>
        <v>700</v>
      </c>
    </row>
    <row r="70" spans="1:26" ht="14.25" customHeight="1">
      <c r="A70" s="8">
        <v>62</v>
      </c>
      <c r="B70" s="9" t="s">
        <v>79</v>
      </c>
      <c r="C70" s="38">
        <v>7</v>
      </c>
      <c r="D70" s="38">
        <v>2</v>
      </c>
      <c r="E70" s="38">
        <v>4</v>
      </c>
      <c r="F70" s="39">
        <v>8</v>
      </c>
      <c r="G70" s="39">
        <v>4</v>
      </c>
      <c r="H70" s="39">
        <v>5</v>
      </c>
      <c r="I70" s="40">
        <v>10</v>
      </c>
      <c r="J70" s="40">
        <v>3</v>
      </c>
      <c r="K70" s="13">
        <v>6</v>
      </c>
      <c r="L70" s="14">
        <v>5</v>
      </c>
      <c r="M70" s="14">
        <v>6</v>
      </c>
      <c r="N70" s="14">
        <v>3</v>
      </c>
      <c r="O70" s="38">
        <v>7</v>
      </c>
      <c r="P70" s="38">
        <v>4</v>
      </c>
      <c r="Q70" s="14">
        <v>3</v>
      </c>
      <c r="R70" s="17">
        <v>4</v>
      </c>
      <c r="S70" s="18"/>
      <c r="T70" s="17">
        <v>8</v>
      </c>
      <c r="U70" s="19">
        <f t="shared" si="7"/>
        <v>41</v>
      </c>
      <c r="V70" s="19">
        <f t="shared" si="8"/>
        <v>13</v>
      </c>
      <c r="W70" s="19">
        <f t="shared" si="12"/>
        <v>29</v>
      </c>
      <c r="X70" s="64">
        <f t="shared" si="9"/>
        <v>164</v>
      </c>
      <c r="Y70" s="64">
        <f t="shared" si="10"/>
        <v>92.857142857142861</v>
      </c>
      <c r="Z70" s="64">
        <f t="shared" si="11"/>
        <v>725</v>
      </c>
    </row>
    <row r="71" spans="1:26" ht="14.25" customHeight="1">
      <c r="A71" s="8">
        <v>63</v>
      </c>
      <c r="B71" s="9" t="s">
        <v>80</v>
      </c>
      <c r="C71" s="38">
        <v>7</v>
      </c>
      <c r="D71" s="38">
        <v>2</v>
      </c>
      <c r="E71" s="38">
        <v>5</v>
      </c>
      <c r="F71" s="39">
        <v>8</v>
      </c>
      <c r="G71" s="39">
        <v>5</v>
      </c>
      <c r="H71" s="39">
        <v>5</v>
      </c>
      <c r="I71" s="40">
        <v>11</v>
      </c>
      <c r="J71" s="40">
        <v>3</v>
      </c>
      <c r="K71" s="13">
        <v>7</v>
      </c>
      <c r="L71" s="14">
        <v>5</v>
      </c>
      <c r="M71" s="14">
        <v>6</v>
      </c>
      <c r="N71" s="14">
        <v>3</v>
      </c>
      <c r="O71" s="38">
        <v>7</v>
      </c>
      <c r="P71" s="38">
        <v>5</v>
      </c>
      <c r="Q71" s="14">
        <v>3</v>
      </c>
      <c r="R71" s="43">
        <v>4</v>
      </c>
      <c r="S71" s="18"/>
      <c r="T71" s="43">
        <v>8</v>
      </c>
      <c r="U71" s="19">
        <f t="shared" si="7"/>
        <v>43</v>
      </c>
      <c r="V71" s="19">
        <f t="shared" si="8"/>
        <v>15</v>
      </c>
      <c r="W71" s="19">
        <f t="shared" ref="W71:W90" si="13">(E71+H71+K71+N71+Q71+T71)</f>
        <v>31</v>
      </c>
      <c r="X71" s="64">
        <f t="shared" si="9"/>
        <v>172</v>
      </c>
      <c r="Y71" s="64">
        <f t="shared" si="10"/>
        <v>107.14285714285714</v>
      </c>
      <c r="Z71" s="64">
        <f t="shared" si="11"/>
        <v>775</v>
      </c>
    </row>
    <row r="72" spans="1:26" ht="14.25" customHeight="1">
      <c r="A72" s="8">
        <v>64</v>
      </c>
      <c r="B72" s="9" t="s">
        <v>81</v>
      </c>
      <c r="C72" s="38">
        <v>7</v>
      </c>
      <c r="D72" s="38">
        <v>2</v>
      </c>
      <c r="E72" s="38">
        <v>5</v>
      </c>
      <c r="F72" s="39">
        <v>6</v>
      </c>
      <c r="G72" s="39">
        <v>5</v>
      </c>
      <c r="H72" s="39">
        <v>6</v>
      </c>
      <c r="I72" s="40">
        <v>11</v>
      </c>
      <c r="J72" s="40">
        <v>3</v>
      </c>
      <c r="K72" s="13">
        <v>7</v>
      </c>
      <c r="L72" s="14">
        <v>5</v>
      </c>
      <c r="M72" s="14">
        <v>6</v>
      </c>
      <c r="N72" s="14">
        <v>3</v>
      </c>
      <c r="O72" s="38">
        <v>7</v>
      </c>
      <c r="P72" s="38">
        <v>5</v>
      </c>
      <c r="Q72" s="14">
        <v>3</v>
      </c>
      <c r="R72" s="43">
        <v>5</v>
      </c>
      <c r="S72" s="18"/>
      <c r="T72" s="43">
        <v>9</v>
      </c>
      <c r="U72" s="19">
        <f t="shared" si="7"/>
        <v>41</v>
      </c>
      <c r="V72" s="19">
        <f t="shared" si="8"/>
        <v>15</v>
      </c>
      <c r="W72" s="19">
        <f t="shared" si="13"/>
        <v>33</v>
      </c>
      <c r="X72" s="64">
        <f t="shared" si="9"/>
        <v>164</v>
      </c>
      <c r="Y72" s="64">
        <f t="shared" si="10"/>
        <v>107.14285714285714</v>
      </c>
      <c r="Z72" s="64">
        <f t="shared" si="11"/>
        <v>825</v>
      </c>
    </row>
    <row r="73" spans="1:26" ht="14.25" customHeight="1">
      <c r="A73" s="8">
        <v>65</v>
      </c>
      <c r="B73" s="9" t="s">
        <v>82</v>
      </c>
      <c r="C73" s="38">
        <v>8</v>
      </c>
      <c r="D73" s="38">
        <v>1</v>
      </c>
      <c r="E73" s="38">
        <v>4</v>
      </c>
      <c r="F73" s="39">
        <v>9</v>
      </c>
      <c r="G73" s="39">
        <v>3</v>
      </c>
      <c r="H73" s="39">
        <v>6</v>
      </c>
      <c r="I73" s="40">
        <v>9</v>
      </c>
      <c r="J73" s="40">
        <v>4</v>
      </c>
      <c r="K73" s="13">
        <v>5</v>
      </c>
      <c r="L73" s="14">
        <v>5</v>
      </c>
      <c r="M73" s="14">
        <v>6</v>
      </c>
      <c r="N73" s="14">
        <v>4</v>
      </c>
      <c r="O73" s="38">
        <v>8</v>
      </c>
      <c r="P73" s="38">
        <v>4</v>
      </c>
      <c r="Q73" s="14">
        <v>4</v>
      </c>
      <c r="R73" s="43">
        <v>5</v>
      </c>
      <c r="S73" s="18"/>
      <c r="T73" s="43">
        <v>10</v>
      </c>
      <c r="U73" s="19">
        <f t="shared" si="7"/>
        <v>41</v>
      </c>
      <c r="V73" s="19">
        <f t="shared" si="8"/>
        <v>12</v>
      </c>
      <c r="W73" s="19">
        <f t="shared" si="13"/>
        <v>33</v>
      </c>
      <c r="X73" s="64">
        <f t="shared" si="9"/>
        <v>164</v>
      </c>
      <c r="Y73" s="64">
        <f t="shared" si="10"/>
        <v>85.714285714285708</v>
      </c>
      <c r="Z73" s="64">
        <f t="shared" si="11"/>
        <v>825</v>
      </c>
    </row>
    <row r="74" spans="1:26" ht="14.25" customHeight="1">
      <c r="A74" s="8">
        <v>66</v>
      </c>
      <c r="B74" s="9" t="s">
        <v>83</v>
      </c>
      <c r="C74" s="38">
        <v>6</v>
      </c>
      <c r="D74" s="38">
        <v>1</v>
      </c>
      <c r="E74" s="38">
        <v>3</v>
      </c>
      <c r="F74" s="39">
        <v>4</v>
      </c>
      <c r="G74" s="39">
        <v>3</v>
      </c>
      <c r="H74" s="39">
        <v>3</v>
      </c>
      <c r="I74" s="40">
        <v>8</v>
      </c>
      <c r="J74" s="40">
        <v>0</v>
      </c>
      <c r="K74" s="13">
        <v>4</v>
      </c>
      <c r="L74" s="14">
        <v>3</v>
      </c>
      <c r="M74" s="14">
        <v>2</v>
      </c>
      <c r="N74" s="14">
        <v>0</v>
      </c>
      <c r="O74" s="38">
        <v>6</v>
      </c>
      <c r="P74" s="38">
        <v>3</v>
      </c>
      <c r="Q74" s="14">
        <v>0</v>
      </c>
      <c r="R74" s="43">
        <v>2</v>
      </c>
      <c r="S74" s="18"/>
      <c r="T74" s="43">
        <v>4</v>
      </c>
      <c r="U74" s="19">
        <f t="shared" si="7"/>
        <v>29</v>
      </c>
      <c r="V74" s="19">
        <f t="shared" si="8"/>
        <v>7</v>
      </c>
      <c r="W74" s="19">
        <f t="shared" si="13"/>
        <v>14</v>
      </c>
      <c r="X74" s="64">
        <f t="shared" si="9"/>
        <v>116</v>
      </c>
      <c r="Y74" s="64">
        <f t="shared" si="10"/>
        <v>50</v>
      </c>
      <c r="Z74" s="64">
        <f t="shared" si="11"/>
        <v>350</v>
      </c>
    </row>
    <row r="75" spans="1:26" ht="14.25" customHeight="1">
      <c r="A75" s="8">
        <v>67</v>
      </c>
      <c r="B75" s="9" t="s">
        <v>84</v>
      </c>
      <c r="C75" s="38">
        <v>6</v>
      </c>
      <c r="D75" s="38">
        <v>2</v>
      </c>
      <c r="E75" s="38">
        <v>4</v>
      </c>
      <c r="F75" s="39">
        <v>5</v>
      </c>
      <c r="G75" s="39">
        <v>3</v>
      </c>
      <c r="H75" s="39">
        <v>4</v>
      </c>
      <c r="I75" s="40">
        <v>8</v>
      </c>
      <c r="J75" s="40">
        <v>2</v>
      </c>
      <c r="K75" s="13">
        <v>4</v>
      </c>
      <c r="L75" s="14">
        <v>4</v>
      </c>
      <c r="M75" s="14">
        <v>6</v>
      </c>
      <c r="N75" s="14">
        <v>3</v>
      </c>
      <c r="O75" s="38">
        <v>6</v>
      </c>
      <c r="P75" s="38">
        <v>4</v>
      </c>
      <c r="Q75" s="14">
        <v>3</v>
      </c>
      <c r="R75" s="43">
        <v>2</v>
      </c>
      <c r="S75" s="18"/>
      <c r="T75" s="43">
        <v>7</v>
      </c>
      <c r="U75" s="19">
        <f t="shared" si="7"/>
        <v>33</v>
      </c>
      <c r="V75" s="19">
        <f t="shared" si="8"/>
        <v>11</v>
      </c>
      <c r="W75" s="19">
        <f t="shared" si="13"/>
        <v>25</v>
      </c>
      <c r="X75" s="64">
        <f t="shared" si="9"/>
        <v>132</v>
      </c>
      <c r="Y75" s="64">
        <f t="shared" si="10"/>
        <v>78.571428571428569</v>
      </c>
      <c r="Z75" s="64">
        <f t="shared" si="11"/>
        <v>625</v>
      </c>
    </row>
    <row r="76" spans="1:26" ht="14.25" customHeight="1">
      <c r="A76" s="8">
        <v>68</v>
      </c>
      <c r="B76" s="9" t="s">
        <v>85</v>
      </c>
      <c r="C76" s="38">
        <v>6</v>
      </c>
      <c r="D76" s="38">
        <v>2</v>
      </c>
      <c r="E76" s="38">
        <v>4</v>
      </c>
      <c r="F76" s="39">
        <v>8</v>
      </c>
      <c r="G76" s="39">
        <v>4</v>
      </c>
      <c r="H76" s="39">
        <v>5</v>
      </c>
      <c r="I76" s="40">
        <v>10</v>
      </c>
      <c r="J76" s="40">
        <v>3</v>
      </c>
      <c r="K76" s="13">
        <v>6</v>
      </c>
      <c r="L76" s="14">
        <v>5</v>
      </c>
      <c r="M76" s="14">
        <v>6</v>
      </c>
      <c r="N76" s="14">
        <v>3</v>
      </c>
      <c r="O76" s="38">
        <v>6</v>
      </c>
      <c r="P76" s="38">
        <v>4</v>
      </c>
      <c r="Q76" s="14">
        <v>3</v>
      </c>
      <c r="R76" s="43">
        <v>4</v>
      </c>
      <c r="S76" s="53"/>
      <c r="T76" s="43">
        <v>8</v>
      </c>
      <c r="U76" s="19">
        <f t="shared" si="7"/>
        <v>39</v>
      </c>
      <c r="V76" s="19">
        <f t="shared" si="8"/>
        <v>13</v>
      </c>
      <c r="W76" s="19">
        <f t="shared" si="13"/>
        <v>29</v>
      </c>
      <c r="X76" s="64">
        <f t="shared" si="9"/>
        <v>156</v>
      </c>
      <c r="Y76" s="64">
        <f t="shared" si="10"/>
        <v>92.857142857142861</v>
      </c>
      <c r="Z76" s="64">
        <f t="shared" si="11"/>
        <v>725</v>
      </c>
    </row>
    <row r="77" spans="1:26" ht="14.25" customHeight="1">
      <c r="A77" s="8">
        <v>69</v>
      </c>
      <c r="B77" s="9" t="s">
        <v>86</v>
      </c>
      <c r="C77" s="38">
        <v>6</v>
      </c>
      <c r="D77" s="38">
        <v>3</v>
      </c>
      <c r="E77" s="38">
        <v>4</v>
      </c>
      <c r="F77" s="39">
        <v>8</v>
      </c>
      <c r="G77" s="39">
        <v>3</v>
      </c>
      <c r="H77" s="39">
        <v>5</v>
      </c>
      <c r="I77" s="40">
        <v>9</v>
      </c>
      <c r="J77" s="40">
        <v>3</v>
      </c>
      <c r="K77" s="13">
        <v>5</v>
      </c>
      <c r="L77" s="14">
        <v>5</v>
      </c>
      <c r="M77" s="14">
        <v>6</v>
      </c>
      <c r="N77" s="14">
        <v>3</v>
      </c>
      <c r="O77" s="38">
        <v>6</v>
      </c>
      <c r="P77" s="38">
        <v>4</v>
      </c>
      <c r="Q77" s="14">
        <v>3</v>
      </c>
      <c r="R77" s="43">
        <v>4</v>
      </c>
      <c r="S77" s="53"/>
      <c r="T77" s="43">
        <v>8</v>
      </c>
      <c r="U77" s="19">
        <f t="shared" si="7"/>
        <v>38</v>
      </c>
      <c r="V77" s="19">
        <f t="shared" si="8"/>
        <v>13</v>
      </c>
      <c r="W77" s="19">
        <f t="shared" si="13"/>
        <v>28</v>
      </c>
      <c r="X77" s="64">
        <f t="shared" si="9"/>
        <v>152</v>
      </c>
      <c r="Y77" s="64">
        <f t="shared" si="10"/>
        <v>92.857142857142861</v>
      </c>
      <c r="Z77" s="64">
        <f t="shared" si="11"/>
        <v>700</v>
      </c>
    </row>
    <row r="78" spans="1:26" ht="14.25" customHeight="1">
      <c r="A78" s="8">
        <v>70</v>
      </c>
      <c r="B78" s="9" t="s">
        <v>87</v>
      </c>
      <c r="C78" s="38">
        <v>6</v>
      </c>
      <c r="D78" s="38">
        <v>3</v>
      </c>
      <c r="E78" s="38">
        <v>5</v>
      </c>
      <c r="F78" s="39">
        <v>8</v>
      </c>
      <c r="G78" s="39">
        <v>5</v>
      </c>
      <c r="H78" s="39">
        <v>5</v>
      </c>
      <c r="I78" s="40">
        <v>11</v>
      </c>
      <c r="J78" s="40">
        <v>2</v>
      </c>
      <c r="K78" s="13">
        <v>7</v>
      </c>
      <c r="L78" s="14">
        <v>5</v>
      </c>
      <c r="M78" s="14">
        <v>4</v>
      </c>
      <c r="N78" s="14">
        <v>3</v>
      </c>
      <c r="O78" s="38">
        <v>6</v>
      </c>
      <c r="P78" s="38">
        <v>5</v>
      </c>
      <c r="Q78" s="14">
        <v>3</v>
      </c>
      <c r="R78" s="43">
        <v>4</v>
      </c>
      <c r="S78" s="53"/>
      <c r="T78" s="43">
        <v>8</v>
      </c>
      <c r="U78" s="19">
        <f t="shared" si="7"/>
        <v>39</v>
      </c>
      <c r="V78" s="19">
        <f t="shared" si="8"/>
        <v>15</v>
      </c>
      <c r="W78" s="19">
        <f t="shared" si="13"/>
        <v>31</v>
      </c>
      <c r="X78" s="64">
        <f t="shared" si="9"/>
        <v>156</v>
      </c>
      <c r="Y78" s="64">
        <f t="shared" si="10"/>
        <v>107.14285714285714</v>
      </c>
      <c r="Z78" s="64">
        <f t="shared" si="11"/>
        <v>775</v>
      </c>
    </row>
    <row r="79" spans="1:26" ht="14.25" customHeight="1">
      <c r="A79" s="8">
        <v>71</v>
      </c>
      <c r="B79" s="9" t="s">
        <v>88</v>
      </c>
      <c r="C79" s="38">
        <v>5</v>
      </c>
      <c r="D79" s="38">
        <v>2</v>
      </c>
      <c r="E79" s="38">
        <v>3</v>
      </c>
      <c r="F79" s="39">
        <v>5</v>
      </c>
      <c r="G79" s="39">
        <v>2</v>
      </c>
      <c r="H79" s="39">
        <v>4</v>
      </c>
      <c r="I79" s="40">
        <v>7</v>
      </c>
      <c r="J79" s="40">
        <v>2</v>
      </c>
      <c r="K79" s="13">
        <v>3</v>
      </c>
      <c r="L79" s="14">
        <v>4</v>
      </c>
      <c r="M79" s="14">
        <v>6</v>
      </c>
      <c r="N79" s="14">
        <v>2</v>
      </c>
      <c r="O79" s="38">
        <v>5</v>
      </c>
      <c r="P79" s="38">
        <v>3</v>
      </c>
      <c r="Q79" s="14">
        <v>2</v>
      </c>
      <c r="R79" s="43">
        <v>3</v>
      </c>
      <c r="S79" s="53"/>
      <c r="T79" s="43">
        <v>7</v>
      </c>
      <c r="U79" s="19">
        <f t="shared" si="7"/>
        <v>30</v>
      </c>
      <c r="V79" s="19">
        <f t="shared" si="8"/>
        <v>9</v>
      </c>
      <c r="W79" s="19">
        <f t="shared" si="13"/>
        <v>21</v>
      </c>
      <c r="X79" s="64">
        <f t="shared" si="9"/>
        <v>120</v>
      </c>
      <c r="Y79" s="64">
        <f t="shared" si="10"/>
        <v>64.285714285714292</v>
      </c>
      <c r="Z79" s="64">
        <f t="shared" si="11"/>
        <v>525</v>
      </c>
    </row>
    <row r="80" spans="1:26" ht="14.25" customHeight="1">
      <c r="A80" s="8">
        <v>72</v>
      </c>
      <c r="B80" s="9" t="s">
        <v>89</v>
      </c>
      <c r="C80" s="38">
        <v>5</v>
      </c>
      <c r="D80" s="38">
        <v>3</v>
      </c>
      <c r="E80" s="38">
        <v>4</v>
      </c>
      <c r="F80" s="39">
        <v>7</v>
      </c>
      <c r="G80" s="39">
        <v>4</v>
      </c>
      <c r="H80" s="39">
        <v>5</v>
      </c>
      <c r="I80" s="40">
        <v>9</v>
      </c>
      <c r="J80" s="40">
        <v>1</v>
      </c>
      <c r="K80" s="13">
        <v>6</v>
      </c>
      <c r="L80" s="14">
        <v>5</v>
      </c>
      <c r="M80" s="14">
        <v>6</v>
      </c>
      <c r="N80" s="14">
        <v>2</v>
      </c>
      <c r="O80" s="38">
        <v>5</v>
      </c>
      <c r="P80" s="38">
        <v>4</v>
      </c>
      <c r="Q80" s="14">
        <v>2</v>
      </c>
      <c r="R80" s="43">
        <v>4</v>
      </c>
      <c r="S80" s="53"/>
      <c r="T80" s="43">
        <v>7</v>
      </c>
      <c r="U80" s="19">
        <f t="shared" si="7"/>
        <v>34</v>
      </c>
      <c r="V80" s="19">
        <f t="shared" si="8"/>
        <v>12</v>
      </c>
      <c r="W80" s="19">
        <f t="shared" si="13"/>
        <v>26</v>
      </c>
      <c r="X80" s="64">
        <f t="shared" si="9"/>
        <v>136</v>
      </c>
      <c r="Y80" s="64">
        <f t="shared" si="10"/>
        <v>85.714285714285708</v>
      </c>
      <c r="Z80" s="64">
        <f t="shared" si="11"/>
        <v>650</v>
      </c>
    </row>
    <row r="81" spans="1:26" ht="14.25" customHeight="1">
      <c r="A81" s="8">
        <v>73</v>
      </c>
      <c r="B81" s="9" t="s">
        <v>90</v>
      </c>
      <c r="C81" s="38">
        <v>6</v>
      </c>
      <c r="D81" s="38">
        <v>2</v>
      </c>
      <c r="E81" s="38">
        <v>4</v>
      </c>
      <c r="F81" s="39">
        <v>7</v>
      </c>
      <c r="G81" s="39">
        <v>4</v>
      </c>
      <c r="H81" s="39">
        <v>5</v>
      </c>
      <c r="I81" s="40">
        <v>9</v>
      </c>
      <c r="J81" s="40">
        <v>3</v>
      </c>
      <c r="K81" s="13">
        <v>5</v>
      </c>
      <c r="L81" s="14">
        <v>4</v>
      </c>
      <c r="M81" s="14">
        <v>6</v>
      </c>
      <c r="N81" s="14">
        <v>3</v>
      </c>
      <c r="O81" s="38">
        <v>6</v>
      </c>
      <c r="P81" s="38">
        <v>4</v>
      </c>
      <c r="Q81" s="14">
        <v>3</v>
      </c>
      <c r="R81" s="43">
        <v>3</v>
      </c>
      <c r="S81" s="53"/>
      <c r="T81" s="43">
        <v>8</v>
      </c>
      <c r="U81" s="19">
        <f t="shared" si="7"/>
        <v>37</v>
      </c>
      <c r="V81" s="19">
        <f t="shared" si="8"/>
        <v>13</v>
      </c>
      <c r="W81" s="19">
        <f t="shared" si="13"/>
        <v>28</v>
      </c>
      <c r="X81" s="64">
        <f t="shared" si="9"/>
        <v>148</v>
      </c>
      <c r="Y81" s="64">
        <f t="shared" si="10"/>
        <v>92.857142857142861</v>
      </c>
      <c r="Z81" s="64">
        <f t="shared" si="11"/>
        <v>700</v>
      </c>
    </row>
    <row r="82" spans="1:26" ht="14.25" customHeight="1">
      <c r="A82" s="8">
        <v>74</v>
      </c>
      <c r="B82" s="9" t="s">
        <v>91</v>
      </c>
      <c r="C82" s="38">
        <v>6</v>
      </c>
      <c r="D82" s="38">
        <v>3</v>
      </c>
      <c r="E82" s="38">
        <v>5</v>
      </c>
      <c r="F82" s="39">
        <v>8</v>
      </c>
      <c r="G82" s="39">
        <v>5</v>
      </c>
      <c r="H82" s="39">
        <v>6</v>
      </c>
      <c r="I82" s="40">
        <v>10</v>
      </c>
      <c r="J82" s="40">
        <v>3</v>
      </c>
      <c r="K82" s="13">
        <v>6</v>
      </c>
      <c r="L82" s="14">
        <v>5</v>
      </c>
      <c r="M82" s="14">
        <v>6</v>
      </c>
      <c r="N82" s="14">
        <v>3</v>
      </c>
      <c r="O82" s="38">
        <v>6</v>
      </c>
      <c r="P82" s="38">
        <v>5</v>
      </c>
      <c r="Q82" s="14">
        <v>3</v>
      </c>
      <c r="R82" s="43">
        <v>5</v>
      </c>
      <c r="S82" s="53"/>
      <c r="T82" s="43">
        <v>8</v>
      </c>
      <c r="U82" s="19">
        <f t="shared" si="7"/>
        <v>39</v>
      </c>
      <c r="V82" s="19">
        <f t="shared" si="8"/>
        <v>16</v>
      </c>
      <c r="W82" s="19">
        <f t="shared" si="13"/>
        <v>31</v>
      </c>
      <c r="X82" s="64">
        <f t="shared" si="9"/>
        <v>156</v>
      </c>
      <c r="Y82" s="64">
        <f t="shared" si="10"/>
        <v>114.28571428571429</v>
      </c>
      <c r="Z82" s="64">
        <f t="shared" si="11"/>
        <v>775</v>
      </c>
    </row>
    <row r="83" spans="1:26" ht="14.25" customHeight="1">
      <c r="A83" s="8">
        <v>75</v>
      </c>
      <c r="B83" s="9" t="s">
        <v>92</v>
      </c>
      <c r="C83" s="38">
        <v>6</v>
      </c>
      <c r="D83" s="38">
        <v>3</v>
      </c>
      <c r="E83" s="38">
        <v>4</v>
      </c>
      <c r="F83" s="39">
        <v>7</v>
      </c>
      <c r="G83" s="39">
        <v>3</v>
      </c>
      <c r="H83" s="39">
        <v>5</v>
      </c>
      <c r="I83" s="40">
        <v>8</v>
      </c>
      <c r="J83" s="40">
        <v>3</v>
      </c>
      <c r="K83" s="13">
        <v>5</v>
      </c>
      <c r="L83" s="14">
        <v>5</v>
      </c>
      <c r="M83" s="14">
        <v>6</v>
      </c>
      <c r="N83" s="14">
        <v>3</v>
      </c>
      <c r="O83" s="38">
        <v>6</v>
      </c>
      <c r="P83" s="38">
        <v>4</v>
      </c>
      <c r="Q83" s="14">
        <v>3</v>
      </c>
      <c r="R83" s="43">
        <v>4</v>
      </c>
      <c r="S83" s="53"/>
      <c r="T83" s="43">
        <v>8</v>
      </c>
      <c r="U83" s="19">
        <f t="shared" si="7"/>
        <v>35</v>
      </c>
      <c r="V83" s="19">
        <f t="shared" si="8"/>
        <v>13</v>
      </c>
      <c r="W83" s="19">
        <f t="shared" si="13"/>
        <v>28</v>
      </c>
      <c r="X83" s="64">
        <f t="shared" si="9"/>
        <v>140</v>
      </c>
      <c r="Y83" s="64">
        <f t="shared" si="10"/>
        <v>92.857142857142861</v>
      </c>
      <c r="Z83" s="64">
        <f t="shared" si="11"/>
        <v>700</v>
      </c>
    </row>
    <row r="84" spans="1:26" ht="14.25" customHeight="1">
      <c r="A84" s="8">
        <v>76</v>
      </c>
      <c r="B84" s="9" t="s">
        <v>93</v>
      </c>
      <c r="C84" s="38">
        <v>6</v>
      </c>
      <c r="D84" s="38">
        <v>3</v>
      </c>
      <c r="E84" s="38">
        <v>3</v>
      </c>
      <c r="F84" s="39">
        <v>8</v>
      </c>
      <c r="G84" s="39">
        <v>3</v>
      </c>
      <c r="H84" s="39">
        <v>4</v>
      </c>
      <c r="I84" s="40">
        <v>8</v>
      </c>
      <c r="J84" s="40">
        <v>3</v>
      </c>
      <c r="K84" s="13">
        <v>5</v>
      </c>
      <c r="L84" s="14">
        <v>5</v>
      </c>
      <c r="M84" s="14">
        <v>6</v>
      </c>
      <c r="N84" s="14">
        <v>3</v>
      </c>
      <c r="O84" s="38">
        <v>6</v>
      </c>
      <c r="P84" s="38">
        <v>3</v>
      </c>
      <c r="Q84" s="14">
        <v>3</v>
      </c>
      <c r="R84" s="43">
        <v>3</v>
      </c>
      <c r="S84" s="53"/>
      <c r="T84" s="43">
        <v>7</v>
      </c>
      <c r="U84" s="19">
        <f t="shared" si="7"/>
        <v>37</v>
      </c>
      <c r="V84" s="19">
        <f t="shared" si="8"/>
        <v>12</v>
      </c>
      <c r="W84" s="19">
        <f t="shared" si="13"/>
        <v>25</v>
      </c>
      <c r="X84" s="64">
        <f t="shared" si="9"/>
        <v>148</v>
      </c>
      <c r="Y84" s="64">
        <f t="shared" si="10"/>
        <v>85.714285714285708</v>
      </c>
      <c r="Z84" s="64">
        <f t="shared" si="11"/>
        <v>625</v>
      </c>
    </row>
    <row r="85" spans="1:26" ht="14.25" customHeight="1">
      <c r="A85" s="8">
        <v>77</v>
      </c>
      <c r="B85" s="9" t="s">
        <v>94</v>
      </c>
      <c r="C85" s="38">
        <v>6</v>
      </c>
      <c r="D85" s="38">
        <v>2</v>
      </c>
      <c r="E85" s="38">
        <v>4</v>
      </c>
      <c r="F85" s="39">
        <v>5</v>
      </c>
      <c r="G85" s="39">
        <v>4</v>
      </c>
      <c r="H85" s="39">
        <v>4</v>
      </c>
      <c r="I85" s="40">
        <v>8</v>
      </c>
      <c r="J85" s="40">
        <v>1</v>
      </c>
      <c r="K85" s="13">
        <v>5</v>
      </c>
      <c r="L85" s="14">
        <v>5</v>
      </c>
      <c r="M85" s="14">
        <v>2</v>
      </c>
      <c r="N85" s="14">
        <v>1</v>
      </c>
      <c r="O85" s="38">
        <v>6</v>
      </c>
      <c r="P85" s="38">
        <v>4</v>
      </c>
      <c r="Q85" s="14">
        <v>1</v>
      </c>
      <c r="R85" s="43">
        <v>4</v>
      </c>
      <c r="S85" s="53"/>
      <c r="T85" s="43">
        <v>6</v>
      </c>
      <c r="U85" s="19">
        <f t="shared" si="7"/>
        <v>33</v>
      </c>
      <c r="V85" s="19">
        <f t="shared" si="8"/>
        <v>11</v>
      </c>
      <c r="W85" s="19">
        <f t="shared" si="13"/>
        <v>21</v>
      </c>
      <c r="X85" s="64">
        <f t="shared" si="9"/>
        <v>132</v>
      </c>
      <c r="Y85" s="64">
        <f t="shared" si="10"/>
        <v>78.571428571428569</v>
      </c>
      <c r="Z85" s="64">
        <f t="shared" si="11"/>
        <v>525</v>
      </c>
    </row>
    <row r="86" spans="1:26" ht="14.25" customHeight="1">
      <c r="A86" s="8">
        <v>78</v>
      </c>
      <c r="B86" s="9" t="s">
        <v>95</v>
      </c>
      <c r="C86" s="38">
        <v>6</v>
      </c>
      <c r="D86" s="38">
        <v>2</v>
      </c>
      <c r="E86" s="38">
        <v>4</v>
      </c>
      <c r="F86" s="39">
        <v>4</v>
      </c>
      <c r="G86" s="39">
        <v>4</v>
      </c>
      <c r="H86" s="39">
        <v>3</v>
      </c>
      <c r="I86" s="40">
        <v>8</v>
      </c>
      <c r="J86" s="40">
        <v>1</v>
      </c>
      <c r="K86" s="13">
        <v>3</v>
      </c>
      <c r="L86" s="14">
        <v>4</v>
      </c>
      <c r="M86" s="14">
        <v>6</v>
      </c>
      <c r="N86" s="14">
        <v>2</v>
      </c>
      <c r="O86" s="38">
        <v>6</v>
      </c>
      <c r="P86" s="38">
        <v>4</v>
      </c>
      <c r="Q86" s="14">
        <v>2</v>
      </c>
      <c r="R86" s="43">
        <v>3</v>
      </c>
      <c r="S86" s="53"/>
      <c r="T86" s="43">
        <v>7</v>
      </c>
      <c r="U86" s="19">
        <f t="shared" si="7"/>
        <v>31</v>
      </c>
      <c r="V86" s="19">
        <f t="shared" si="8"/>
        <v>11</v>
      </c>
      <c r="W86" s="19">
        <f t="shared" si="13"/>
        <v>21</v>
      </c>
      <c r="X86" s="64">
        <f t="shared" si="9"/>
        <v>124</v>
      </c>
      <c r="Y86" s="64">
        <f t="shared" si="10"/>
        <v>78.571428571428569</v>
      </c>
      <c r="Z86" s="64">
        <f t="shared" si="11"/>
        <v>525</v>
      </c>
    </row>
    <row r="87" spans="1:26" ht="14.25" customHeight="1">
      <c r="A87" s="8">
        <v>79</v>
      </c>
      <c r="B87" s="9" t="s">
        <v>96</v>
      </c>
      <c r="C87" s="38">
        <v>6</v>
      </c>
      <c r="D87" s="38">
        <v>2</v>
      </c>
      <c r="E87" s="38">
        <v>4</v>
      </c>
      <c r="F87" s="39">
        <v>6</v>
      </c>
      <c r="G87" s="39">
        <v>3</v>
      </c>
      <c r="H87" s="39">
        <v>4</v>
      </c>
      <c r="I87" s="40">
        <v>8</v>
      </c>
      <c r="J87" s="40">
        <v>2</v>
      </c>
      <c r="K87" s="13">
        <v>4</v>
      </c>
      <c r="L87" s="14">
        <v>4</v>
      </c>
      <c r="M87" s="14">
        <v>4</v>
      </c>
      <c r="N87" s="14">
        <v>2</v>
      </c>
      <c r="O87" s="38">
        <v>6</v>
      </c>
      <c r="P87" s="38">
        <v>4</v>
      </c>
      <c r="Q87" s="14">
        <v>2</v>
      </c>
      <c r="R87" s="43">
        <v>3</v>
      </c>
      <c r="S87" s="53"/>
      <c r="T87" s="43">
        <v>6</v>
      </c>
      <c r="U87" s="19">
        <f t="shared" si="7"/>
        <v>33</v>
      </c>
      <c r="V87" s="19">
        <f t="shared" si="8"/>
        <v>11</v>
      </c>
      <c r="W87" s="19">
        <f t="shared" si="13"/>
        <v>22</v>
      </c>
      <c r="X87" s="64">
        <f t="shared" si="9"/>
        <v>132</v>
      </c>
      <c r="Y87" s="64">
        <f t="shared" si="10"/>
        <v>78.571428571428569</v>
      </c>
      <c r="Z87" s="64">
        <f t="shared" si="11"/>
        <v>550</v>
      </c>
    </row>
    <row r="88" spans="1:26" ht="14.25" customHeight="1">
      <c r="A88" s="8">
        <v>80</v>
      </c>
      <c r="B88" s="9" t="s">
        <v>97</v>
      </c>
      <c r="C88" s="38">
        <v>6</v>
      </c>
      <c r="D88" s="38">
        <v>2</v>
      </c>
      <c r="E88" s="38">
        <v>4</v>
      </c>
      <c r="F88" s="39">
        <v>4</v>
      </c>
      <c r="G88" s="39">
        <v>4</v>
      </c>
      <c r="H88" s="39">
        <v>4</v>
      </c>
      <c r="I88" s="40">
        <v>9</v>
      </c>
      <c r="J88" s="40">
        <v>2</v>
      </c>
      <c r="K88" s="13">
        <v>4</v>
      </c>
      <c r="L88" s="14">
        <v>4</v>
      </c>
      <c r="M88" s="14">
        <v>6</v>
      </c>
      <c r="N88" s="14">
        <v>3</v>
      </c>
      <c r="O88" s="38">
        <v>6</v>
      </c>
      <c r="P88" s="38">
        <v>4</v>
      </c>
      <c r="Q88" s="14">
        <v>3</v>
      </c>
      <c r="R88" s="43">
        <v>3</v>
      </c>
      <c r="S88" s="53"/>
      <c r="T88" s="43">
        <v>7</v>
      </c>
      <c r="U88" s="19">
        <f t="shared" si="7"/>
        <v>33</v>
      </c>
      <c r="V88" s="19">
        <f t="shared" si="8"/>
        <v>12</v>
      </c>
      <c r="W88" s="19">
        <f t="shared" si="13"/>
        <v>25</v>
      </c>
      <c r="X88" s="64">
        <f t="shared" si="9"/>
        <v>132</v>
      </c>
      <c r="Y88" s="64">
        <f t="shared" si="10"/>
        <v>85.714285714285708</v>
      </c>
      <c r="Z88" s="64">
        <f t="shared" si="11"/>
        <v>625</v>
      </c>
    </row>
    <row r="89" spans="1:26" ht="14.25" customHeight="1">
      <c r="A89" s="8">
        <v>81</v>
      </c>
      <c r="B89" s="9" t="s">
        <v>98</v>
      </c>
      <c r="C89" s="38">
        <v>6</v>
      </c>
      <c r="D89" s="38">
        <v>2</v>
      </c>
      <c r="E89" s="38">
        <v>4</v>
      </c>
      <c r="F89" s="39">
        <v>8</v>
      </c>
      <c r="G89" s="39">
        <v>3</v>
      </c>
      <c r="H89" s="39">
        <v>5</v>
      </c>
      <c r="I89" s="40">
        <v>9</v>
      </c>
      <c r="J89" s="40">
        <v>3</v>
      </c>
      <c r="K89" s="13">
        <v>5</v>
      </c>
      <c r="L89" s="14">
        <v>5</v>
      </c>
      <c r="M89" s="14">
        <v>6</v>
      </c>
      <c r="N89" s="14">
        <v>3</v>
      </c>
      <c r="O89" s="38">
        <v>6</v>
      </c>
      <c r="P89" s="38">
        <v>4</v>
      </c>
      <c r="Q89" s="14">
        <v>3</v>
      </c>
      <c r="R89" s="43">
        <v>4</v>
      </c>
      <c r="S89" s="53"/>
      <c r="T89" s="43">
        <v>7</v>
      </c>
      <c r="U89" s="19">
        <f t="shared" si="7"/>
        <v>35</v>
      </c>
      <c r="V89" s="19">
        <f t="shared" si="8"/>
        <v>12</v>
      </c>
      <c r="W89" s="19">
        <f t="shared" si="13"/>
        <v>27</v>
      </c>
      <c r="X89" s="64">
        <f t="shared" si="9"/>
        <v>140</v>
      </c>
      <c r="Y89" s="64">
        <f t="shared" si="10"/>
        <v>85.714285714285708</v>
      </c>
      <c r="Z89" s="64">
        <f t="shared" si="11"/>
        <v>675</v>
      </c>
    </row>
    <row r="90" spans="1:26" ht="14.25" customHeight="1">
      <c r="A90" s="8">
        <v>82</v>
      </c>
      <c r="B90" s="9" t="s">
        <v>99</v>
      </c>
      <c r="C90" s="38">
        <v>1</v>
      </c>
      <c r="D90" s="38">
        <v>2</v>
      </c>
      <c r="E90" s="38">
        <v>0</v>
      </c>
      <c r="F90" s="39">
        <v>2</v>
      </c>
      <c r="G90" s="39">
        <v>3</v>
      </c>
      <c r="H90" s="39">
        <v>1</v>
      </c>
      <c r="I90" s="40">
        <v>4</v>
      </c>
      <c r="J90" s="40">
        <v>0</v>
      </c>
      <c r="K90" s="13">
        <v>1</v>
      </c>
      <c r="L90" s="14">
        <v>1</v>
      </c>
      <c r="M90" s="14">
        <v>2</v>
      </c>
      <c r="N90" s="14">
        <v>0</v>
      </c>
      <c r="O90" s="38">
        <v>1</v>
      </c>
      <c r="P90" s="38">
        <v>0</v>
      </c>
      <c r="Q90" s="14">
        <v>0</v>
      </c>
      <c r="R90" s="43">
        <v>1</v>
      </c>
      <c r="S90" s="53"/>
      <c r="T90" s="43">
        <v>0</v>
      </c>
      <c r="U90" s="19">
        <f t="shared" si="7"/>
        <v>9</v>
      </c>
      <c r="V90" s="19">
        <f t="shared" si="8"/>
        <v>5</v>
      </c>
      <c r="W90" s="19">
        <f t="shared" si="13"/>
        <v>2</v>
      </c>
      <c r="X90" s="64">
        <f t="shared" si="9"/>
        <v>36</v>
      </c>
      <c r="Y90" s="64">
        <f t="shared" si="10"/>
        <v>35.714285714285715</v>
      </c>
      <c r="Z90" s="64">
        <f t="shared" si="11"/>
        <v>50</v>
      </c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54"/>
      <c r="V91" s="54"/>
      <c r="W91" s="54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54"/>
      <c r="V92" s="54"/>
      <c r="W92" s="54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54"/>
      <c r="V93" s="54"/>
      <c r="W93" s="54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54"/>
      <c r="V94" s="54"/>
      <c r="W94" s="54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54"/>
      <c r="V95" s="54"/>
      <c r="W95" s="54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54"/>
      <c r="V96" s="54"/>
      <c r="W96" s="54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54"/>
      <c r="V97" s="54"/>
      <c r="W97" s="54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54"/>
      <c r="V98" s="54"/>
      <c r="W98" s="54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54"/>
      <c r="V99" s="54"/>
      <c r="W99" s="54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54"/>
      <c r="V100" s="54"/>
      <c r="W100" s="54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54"/>
      <c r="V101" s="54"/>
      <c r="W101" s="54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54"/>
      <c r="V102" s="54"/>
      <c r="W102" s="54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54"/>
      <c r="V103" s="54"/>
      <c r="W103" s="54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54"/>
      <c r="V104" s="54"/>
      <c r="W104" s="54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54"/>
      <c r="V105" s="54"/>
      <c r="W105" s="54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54"/>
      <c r="V106" s="54"/>
      <c r="W106" s="54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54"/>
      <c r="V107" s="54"/>
      <c r="W107" s="54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54"/>
      <c r="V108" s="54"/>
      <c r="W108" s="54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54"/>
      <c r="V109" s="54"/>
      <c r="W109" s="54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54"/>
      <c r="V110" s="54"/>
      <c r="W110" s="54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54"/>
      <c r="V111" s="54"/>
      <c r="W111" s="54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54"/>
      <c r="V112" s="54"/>
      <c r="W112" s="54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54"/>
      <c r="V113" s="54"/>
      <c r="W113" s="54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54"/>
      <c r="V114" s="54"/>
      <c r="W114" s="54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54"/>
      <c r="V115" s="54"/>
      <c r="W115" s="54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54"/>
      <c r="V116" s="54"/>
      <c r="W116" s="54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54"/>
      <c r="V117" s="54"/>
      <c r="W117" s="54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54"/>
      <c r="V118" s="54"/>
      <c r="W118" s="54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54"/>
      <c r="V119" s="54"/>
      <c r="W119" s="54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54"/>
      <c r="V120" s="54"/>
      <c r="W120" s="54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54"/>
      <c r="V121" s="54"/>
      <c r="W121" s="54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54"/>
      <c r="V122" s="54"/>
      <c r="W122" s="54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54"/>
      <c r="V123" s="54"/>
      <c r="W123" s="54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54"/>
      <c r="V124" s="54"/>
      <c r="W124" s="54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54"/>
      <c r="V125" s="54"/>
      <c r="W125" s="54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54"/>
      <c r="V126" s="54"/>
      <c r="W126" s="54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54"/>
      <c r="V127" s="54"/>
      <c r="W127" s="54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54"/>
      <c r="V128" s="54"/>
      <c r="W128" s="54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54"/>
      <c r="V129" s="54"/>
      <c r="W129" s="54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54"/>
      <c r="V130" s="54"/>
      <c r="W130" s="54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54"/>
      <c r="V131" s="54"/>
      <c r="W131" s="54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54"/>
      <c r="V132" s="54"/>
      <c r="W132" s="54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54"/>
      <c r="V133" s="54"/>
      <c r="W133" s="54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54"/>
      <c r="V134" s="54"/>
      <c r="W134" s="54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54"/>
      <c r="V135" s="54"/>
      <c r="W135" s="54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54"/>
      <c r="V136" s="54"/>
      <c r="W136" s="54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54"/>
      <c r="V137" s="54"/>
      <c r="W137" s="54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54"/>
      <c r="V138" s="54"/>
      <c r="W138" s="54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54"/>
      <c r="V139" s="54"/>
      <c r="W139" s="54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54"/>
      <c r="V140" s="54"/>
      <c r="W140" s="54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54"/>
      <c r="V141" s="54"/>
      <c r="W141" s="54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54"/>
      <c r="V142" s="54"/>
      <c r="W142" s="54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54"/>
      <c r="V143" s="54"/>
      <c r="W143" s="54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54"/>
      <c r="V144" s="54"/>
      <c r="W144" s="54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54"/>
      <c r="V145" s="54"/>
      <c r="W145" s="54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54"/>
      <c r="V146" s="54"/>
      <c r="W146" s="54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54"/>
      <c r="V147" s="54"/>
      <c r="W147" s="54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54"/>
      <c r="V148" s="54"/>
      <c r="W148" s="54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54"/>
      <c r="V149" s="54"/>
      <c r="W149" s="54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54"/>
      <c r="V150" s="54"/>
      <c r="W150" s="54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54"/>
      <c r="V151" s="54"/>
      <c r="W151" s="54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54"/>
      <c r="V152" s="54"/>
      <c r="W152" s="54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54"/>
      <c r="V153" s="54"/>
      <c r="W153" s="54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54"/>
      <c r="V154" s="54"/>
      <c r="W154" s="54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54"/>
      <c r="V155" s="54"/>
      <c r="W155" s="54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54"/>
      <c r="V156" s="54"/>
      <c r="W156" s="54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54"/>
      <c r="V157" s="54"/>
      <c r="W157" s="54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54"/>
      <c r="V158" s="54"/>
      <c r="W158" s="54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54"/>
      <c r="V159" s="54"/>
      <c r="W159" s="54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54"/>
      <c r="V160" s="54"/>
      <c r="W160" s="54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54"/>
      <c r="V161" s="54"/>
      <c r="W161" s="54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54"/>
      <c r="V162" s="54"/>
      <c r="W162" s="54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54"/>
      <c r="V163" s="54"/>
      <c r="W163" s="54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54"/>
      <c r="V164" s="54"/>
      <c r="W164" s="54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54"/>
      <c r="V165" s="54"/>
      <c r="W165" s="54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54"/>
      <c r="V166" s="54"/>
      <c r="W166" s="54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54"/>
      <c r="V167" s="54"/>
      <c r="W167" s="54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54"/>
      <c r="V168" s="54"/>
      <c r="W168" s="54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54"/>
      <c r="V169" s="54"/>
      <c r="W169" s="54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54"/>
      <c r="V170" s="54"/>
      <c r="W170" s="54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54"/>
      <c r="V171" s="54"/>
      <c r="W171" s="54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54"/>
      <c r="V172" s="54"/>
      <c r="W172" s="54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54"/>
      <c r="V173" s="54"/>
      <c r="W173" s="54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54"/>
      <c r="V174" s="54"/>
      <c r="W174" s="54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54"/>
      <c r="V175" s="54"/>
      <c r="W175" s="54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54"/>
      <c r="V176" s="54"/>
      <c r="W176" s="54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54"/>
      <c r="V177" s="54"/>
      <c r="W177" s="54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54"/>
      <c r="V178" s="54"/>
      <c r="W178" s="54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54"/>
      <c r="V179" s="54"/>
      <c r="W179" s="54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54"/>
      <c r="V180" s="54"/>
      <c r="W180" s="54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54"/>
      <c r="V181" s="54"/>
      <c r="W181" s="54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54"/>
      <c r="V182" s="54"/>
      <c r="W182" s="54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54"/>
      <c r="V183" s="54"/>
      <c r="W183" s="54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54"/>
      <c r="V184" s="54"/>
      <c r="W184" s="54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54"/>
      <c r="V185" s="54"/>
      <c r="W185" s="54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54"/>
      <c r="V186" s="54"/>
      <c r="W186" s="54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54"/>
      <c r="V187" s="54"/>
      <c r="W187" s="54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54"/>
      <c r="V188" s="54"/>
      <c r="W188" s="54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54"/>
      <c r="V189" s="54"/>
      <c r="W189" s="54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54"/>
      <c r="V190" s="54"/>
      <c r="W190" s="54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54"/>
      <c r="V191" s="54"/>
      <c r="W191" s="54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54"/>
      <c r="V192" s="54"/>
      <c r="W192" s="54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54"/>
      <c r="V193" s="54"/>
      <c r="W193" s="54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54"/>
      <c r="V194" s="54"/>
      <c r="W194" s="54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54"/>
      <c r="V195" s="54"/>
      <c r="W195" s="54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54"/>
      <c r="V196" s="54"/>
      <c r="W196" s="54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54"/>
      <c r="V197" s="54"/>
      <c r="W197" s="54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54"/>
      <c r="V198" s="54"/>
      <c r="W198" s="54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54"/>
      <c r="V199" s="54"/>
      <c r="W199" s="54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54"/>
      <c r="V200" s="54"/>
      <c r="W200" s="54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54"/>
      <c r="V201" s="54"/>
      <c r="W201" s="54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54"/>
      <c r="V202" s="54"/>
      <c r="W202" s="54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54"/>
      <c r="V203" s="54"/>
      <c r="W203" s="54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54"/>
      <c r="V204" s="54"/>
      <c r="W204" s="54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54"/>
      <c r="V205" s="54"/>
      <c r="W205" s="54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54"/>
      <c r="V206" s="54"/>
      <c r="W206" s="54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54"/>
      <c r="V207" s="54"/>
      <c r="W207" s="54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54"/>
      <c r="V208" s="54"/>
      <c r="W208" s="54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54"/>
      <c r="V209" s="54"/>
      <c r="W209" s="54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54"/>
      <c r="V210" s="54"/>
      <c r="W210" s="54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54"/>
      <c r="V211" s="54"/>
      <c r="W211" s="54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54"/>
      <c r="V212" s="54"/>
      <c r="W212" s="54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54"/>
      <c r="V213" s="54"/>
      <c r="W213" s="54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54"/>
      <c r="V214" s="54"/>
      <c r="W214" s="54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54"/>
      <c r="V215" s="54"/>
      <c r="W215" s="54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54"/>
      <c r="V216" s="54"/>
      <c r="W216" s="54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54"/>
      <c r="V217" s="54"/>
      <c r="W217" s="54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54"/>
      <c r="V218" s="54"/>
      <c r="W218" s="54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54"/>
      <c r="V219" s="54"/>
      <c r="W219" s="54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54"/>
      <c r="V220" s="54"/>
      <c r="W220" s="54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54"/>
      <c r="V221" s="54"/>
      <c r="W221" s="54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54"/>
      <c r="V222" s="54"/>
      <c r="W222" s="54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54"/>
      <c r="V223" s="54"/>
      <c r="W223" s="54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54"/>
      <c r="V224" s="54"/>
      <c r="W224" s="54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54"/>
      <c r="V225" s="54"/>
      <c r="W225" s="54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54"/>
      <c r="V226" s="54"/>
      <c r="W226" s="54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54"/>
      <c r="V227" s="54"/>
      <c r="W227" s="54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54"/>
      <c r="V228" s="54"/>
      <c r="W228" s="54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54"/>
      <c r="V229" s="54"/>
      <c r="W229" s="54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54"/>
      <c r="V230" s="54"/>
      <c r="W230" s="54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54"/>
      <c r="V231" s="54"/>
      <c r="W231" s="54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54"/>
      <c r="V232" s="54"/>
      <c r="W232" s="54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54"/>
      <c r="V233" s="54"/>
      <c r="W233" s="54"/>
      <c r="X233" s="60"/>
      <c r="Y233" s="60"/>
      <c r="Z233" s="60"/>
    </row>
    <row r="234" spans="1:26" ht="14.2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54"/>
      <c r="V234" s="54"/>
      <c r="W234" s="54"/>
      <c r="X234" s="60"/>
      <c r="Y234" s="60"/>
      <c r="Z234" s="60"/>
    </row>
    <row r="235" spans="1:26" ht="14.2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54"/>
      <c r="V235" s="54"/>
      <c r="W235" s="54"/>
      <c r="X235" s="60"/>
      <c r="Y235" s="60"/>
      <c r="Z235" s="60"/>
    </row>
    <row r="236" spans="1:26" ht="14.2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54"/>
      <c r="V236" s="54"/>
      <c r="W236" s="54"/>
      <c r="X236" s="60"/>
      <c r="Y236" s="60"/>
      <c r="Z236" s="60"/>
    </row>
    <row r="237" spans="1:26" ht="14.2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54"/>
      <c r="V237" s="54"/>
      <c r="W237" s="54"/>
      <c r="X237" s="60"/>
      <c r="Y237" s="60"/>
      <c r="Z237" s="60"/>
    </row>
    <row r="238" spans="1:26" ht="14.2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54"/>
      <c r="V238" s="54"/>
      <c r="W238" s="54"/>
      <c r="X238" s="60"/>
      <c r="Y238" s="60"/>
      <c r="Z238" s="60"/>
    </row>
    <row r="239" spans="1:26" ht="14.2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54"/>
      <c r="V239" s="54"/>
      <c r="W239" s="54"/>
      <c r="X239" s="60"/>
      <c r="Y239" s="60"/>
      <c r="Z239" s="60"/>
    </row>
    <row r="240" spans="1:26" ht="14.2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54"/>
      <c r="V240" s="54"/>
      <c r="W240" s="54"/>
      <c r="X240" s="60"/>
      <c r="Y240" s="60"/>
      <c r="Z240" s="60"/>
    </row>
    <row r="241" spans="1:26" ht="14.2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54"/>
      <c r="V241" s="54"/>
      <c r="W241" s="54"/>
      <c r="X241" s="60"/>
      <c r="Y241" s="60"/>
      <c r="Z241" s="60"/>
    </row>
    <row r="242" spans="1:26" ht="14.2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54"/>
      <c r="V242" s="54"/>
      <c r="W242" s="54"/>
      <c r="X242" s="60"/>
      <c r="Y242" s="60"/>
      <c r="Z242" s="60"/>
    </row>
    <row r="243" spans="1:26" ht="14.2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54"/>
      <c r="V243" s="54"/>
      <c r="W243" s="54"/>
      <c r="X243" s="60"/>
      <c r="Y243" s="60"/>
      <c r="Z243" s="60"/>
    </row>
    <row r="244" spans="1:26" ht="14.2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54"/>
      <c r="V244" s="54"/>
      <c r="W244" s="54"/>
      <c r="X244" s="60"/>
      <c r="Y244" s="60"/>
      <c r="Z244" s="60"/>
    </row>
    <row r="245" spans="1:26" ht="14.2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54"/>
      <c r="V245" s="54"/>
      <c r="W245" s="54"/>
      <c r="X245" s="60"/>
      <c r="Y245" s="60"/>
      <c r="Z245" s="60"/>
    </row>
    <row r="246" spans="1:26" ht="14.2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54"/>
      <c r="V246" s="54"/>
      <c r="W246" s="54"/>
      <c r="X246" s="60"/>
      <c r="Y246" s="60"/>
      <c r="Z246" s="60"/>
    </row>
    <row r="247" spans="1:26" ht="14.2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54"/>
      <c r="V247" s="54"/>
      <c r="W247" s="54"/>
      <c r="X247" s="60"/>
      <c r="Y247" s="60"/>
      <c r="Z247" s="60"/>
    </row>
    <row r="248" spans="1:26" ht="14.2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54"/>
      <c r="V248" s="54"/>
      <c r="W248" s="54"/>
      <c r="X248" s="60"/>
      <c r="Y248" s="60"/>
      <c r="Z248" s="60"/>
    </row>
    <row r="249" spans="1:26" ht="14.25" customHeight="1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54"/>
      <c r="V249" s="54"/>
      <c r="W249" s="54"/>
      <c r="X249" s="60"/>
      <c r="Y249" s="60"/>
      <c r="Z249" s="60"/>
    </row>
    <row r="250" spans="1:26" ht="14.25" customHeight="1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54"/>
      <c r="V250" s="54"/>
      <c r="W250" s="54"/>
      <c r="X250" s="60"/>
      <c r="Y250" s="60"/>
      <c r="Z250" s="60"/>
    </row>
    <row r="251" spans="1:26" ht="14.25" customHeight="1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54"/>
      <c r="V251" s="54"/>
      <c r="W251" s="54"/>
      <c r="X251" s="60"/>
      <c r="Y251" s="60"/>
      <c r="Z251" s="60"/>
    </row>
    <row r="252" spans="1:26" ht="14.25" customHeight="1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54"/>
      <c r="V252" s="54"/>
      <c r="W252" s="54"/>
      <c r="X252" s="60"/>
      <c r="Y252" s="60"/>
      <c r="Z252" s="60"/>
    </row>
    <row r="253" spans="1:26" ht="14.25" customHeight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54"/>
      <c r="V253" s="54"/>
      <c r="W253" s="54"/>
      <c r="X253" s="60"/>
      <c r="Y253" s="60"/>
      <c r="Z253" s="60"/>
    </row>
    <row r="254" spans="1:26" ht="14.25" customHeigh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54"/>
      <c r="V254" s="54"/>
      <c r="W254" s="54"/>
      <c r="X254" s="60"/>
      <c r="Y254" s="60"/>
      <c r="Z254" s="60"/>
    </row>
    <row r="255" spans="1:26" ht="14.25" customHeight="1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54"/>
      <c r="V255" s="54"/>
      <c r="W255" s="54"/>
      <c r="X255" s="60"/>
      <c r="Y255" s="60"/>
      <c r="Z255" s="60"/>
    </row>
    <row r="256" spans="1:26" ht="14.25" customHeight="1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54"/>
      <c r="V256" s="54"/>
      <c r="W256" s="54"/>
      <c r="X256" s="60"/>
      <c r="Y256" s="60"/>
      <c r="Z256" s="60"/>
    </row>
    <row r="257" spans="1:26" ht="14.25" customHeight="1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54"/>
      <c r="V257" s="54"/>
      <c r="W257" s="54"/>
      <c r="X257" s="60"/>
      <c r="Y257" s="60"/>
      <c r="Z257" s="60"/>
    </row>
    <row r="258" spans="1:26" ht="14.25" customHeight="1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54"/>
      <c r="V258" s="54"/>
      <c r="W258" s="54"/>
      <c r="X258" s="60"/>
      <c r="Y258" s="60"/>
      <c r="Z258" s="60"/>
    </row>
    <row r="259" spans="1:26" ht="14.25" customHeight="1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54"/>
      <c r="V259" s="54"/>
      <c r="W259" s="54"/>
      <c r="X259" s="60"/>
      <c r="Y259" s="60"/>
      <c r="Z259" s="60"/>
    </row>
    <row r="260" spans="1:26" ht="14.25" customHeight="1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54"/>
      <c r="V260" s="54"/>
      <c r="W260" s="54"/>
      <c r="X260" s="60"/>
      <c r="Y260" s="60"/>
      <c r="Z260" s="60"/>
    </row>
    <row r="261" spans="1:26" ht="14.25" customHeight="1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54"/>
      <c r="V261" s="54"/>
      <c r="W261" s="54"/>
      <c r="X261" s="60"/>
      <c r="Y261" s="60"/>
      <c r="Z261" s="60"/>
    </row>
    <row r="262" spans="1:26" ht="14.25" customHeight="1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54"/>
      <c r="V262" s="54"/>
      <c r="W262" s="54"/>
      <c r="X262" s="60"/>
      <c r="Y262" s="60"/>
      <c r="Z262" s="60"/>
    </row>
    <row r="263" spans="1:26" ht="14.25" customHeight="1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54"/>
      <c r="V263" s="54"/>
      <c r="W263" s="54"/>
      <c r="X263" s="60"/>
      <c r="Y263" s="60"/>
      <c r="Z263" s="60"/>
    </row>
    <row r="264" spans="1:26" ht="14.25" customHeight="1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54"/>
      <c r="V264" s="54"/>
      <c r="W264" s="54"/>
      <c r="X264" s="60"/>
      <c r="Y264" s="60"/>
      <c r="Z264" s="60"/>
    </row>
    <row r="265" spans="1:26" ht="14.25" customHeight="1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54"/>
      <c r="V265" s="54"/>
      <c r="W265" s="54"/>
      <c r="X265" s="60"/>
      <c r="Y265" s="60"/>
      <c r="Z265" s="60"/>
    </row>
    <row r="266" spans="1:26" ht="14.25" customHeight="1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54"/>
      <c r="V266" s="54"/>
      <c r="W266" s="54"/>
      <c r="X266" s="60"/>
      <c r="Y266" s="60"/>
      <c r="Z266" s="60"/>
    </row>
    <row r="267" spans="1:26" ht="14.25" customHeight="1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54"/>
      <c r="V267" s="54"/>
      <c r="W267" s="54"/>
      <c r="X267" s="60"/>
      <c r="Y267" s="60"/>
      <c r="Z267" s="60"/>
    </row>
    <row r="268" spans="1:26" ht="14.25" customHeight="1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54"/>
      <c r="V268" s="54"/>
      <c r="W268" s="54"/>
      <c r="X268" s="60"/>
      <c r="Y268" s="60"/>
      <c r="Z268" s="60"/>
    </row>
    <row r="269" spans="1:26" ht="14.25" customHeight="1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54"/>
      <c r="V269" s="54"/>
      <c r="W269" s="54"/>
      <c r="X269" s="60"/>
      <c r="Y269" s="60"/>
      <c r="Z269" s="60"/>
    </row>
    <row r="270" spans="1:26" ht="14.25" customHeight="1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54"/>
      <c r="V270" s="54"/>
      <c r="W270" s="54"/>
      <c r="X270" s="60"/>
      <c r="Y270" s="60"/>
      <c r="Z270" s="60"/>
    </row>
    <row r="271" spans="1:26" ht="14.25" customHeight="1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54"/>
      <c r="V271" s="54"/>
      <c r="W271" s="54"/>
      <c r="X271" s="60"/>
      <c r="Y271" s="60"/>
      <c r="Z271" s="60"/>
    </row>
    <row r="272" spans="1:26" ht="14.25" customHeight="1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54"/>
      <c r="V272" s="54"/>
      <c r="W272" s="54"/>
      <c r="X272" s="60"/>
      <c r="Y272" s="60"/>
      <c r="Z272" s="60"/>
    </row>
    <row r="273" spans="1:26" ht="14.25" customHeight="1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54"/>
      <c r="V273" s="54"/>
      <c r="W273" s="54"/>
      <c r="X273" s="60"/>
      <c r="Y273" s="60"/>
      <c r="Z273" s="60"/>
    </row>
    <row r="274" spans="1:26" ht="14.25" customHeight="1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54"/>
      <c r="V274" s="54"/>
      <c r="W274" s="54"/>
      <c r="X274" s="60"/>
      <c r="Y274" s="60"/>
      <c r="Z274" s="60"/>
    </row>
    <row r="275" spans="1:26" ht="14.25" customHeight="1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54"/>
      <c r="V275" s="54"/>
      <c r="W275" s="54"/>
      <c r="X275" s="60"/>
      <c r="Y275" s="60"/>
      <c r="Z275" s="60"/>
    </row>
    <row r="276" spans="1:26" ht="14.25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54"/>
      <c r="V276" s="54"/>
      <c r="W276" s="54"/>
      <c r="X276" s="60"/>
      <c r="Y276" s="60"/>
      <c r="Z276" s="60"/>
    </row>
    <row r="277" spans="1:26" ht="14.25" customHeight="1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54"/>
      <c r="V277" s="54"/>
      <c r="W277" s="54"/>
      <c r="X277" s="60"/>
      <c r="Y277" s="60"/>
      <c r="Z277" s="60"/>
    </row>
    <row r="278" spans="1:26" ht="14.25" customHeight="1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54"/>
      <c r="V278" s="54"/>
      <c r="W278" s="54"/>
      <c r="X278" s="60"/>
      <c r="Y278" s="60"/>
      <c r="Z278" s="60"/>
    </row>
    <row r="279" spans="1:26" ht="14.25" customHeight="1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54"/>
      <c r="V279" s="54"/>
      <c r="W279" s="54"/>
      <c r="X279" s="60"/>
      <c r="Y279" s="60"/>
      <c r="Z279" s="60"/>
    </row>
    <row r="280" spans="1:26" ht="14.25" customHeight="1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54"/>
      <c r="V280" s="54"/>
      <c r="W280" s="54"/>
      <c r="X280" s="60"/>
      <c r="Y280" s="60"/>
      <c r="Z280" s="60"/>
    </row>
    <row r="281" spans="1:26" ht="14.25" customHeight="1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54"/>
      <c r="V281" s="54"/>
      <c r="W281" s="54"/>
      <c r="X281" s="60"/>
      <c r="Y281" s="60"/>
      <c r="Z281" s="60"/>
    </row>
    <row r="282" spans="1:26" ht="14.25" customHeight="1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54"/>
      <c r="V282" s="54"/>
      <c r="W282" s="54"/>
      <c r="X282" s="60"/>
      <c r="Y282" s="60"/>
      <c r="Z282" s="60"/>
    </row>
    <row r="283" spans="1:26" ht="14.25" customHeight="1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54"/>
      <c r="V283" s="54"/>
      <c r="W283" s="54"/>
      <c r="X283" s="60"/>
      <c r="Y283" s="60"/>
      <c r="Z283" s="60"/>
    </row>
    <row r="284" spans="1:26" ht="14.25" customHeight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54"/>
      <c r="V284" s="54"/>
      <c r="W284" s="54"/>
      <c r="X284" s="60"/>
      <c r="Y284" s="60"/>
      <c r="Z284" s="60"/>
    </row>
    <row r="285" spans="1:26" ht="14.25" customHeigh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54"/>
      <c r="V285" s="54"/>
      <c r="W285" s="54"/>
      <c r="X285" s="60"/>
      <c r="Y285" s="60"/>
      <c r="Z285" s="60"/>
    </row>
    <row r="286" spans="1:26" ht="14.25" customHeight="1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54"/>
      <c r="V286" s="54"/>
      <c r="W286" s="54"/>
      <c r="X286" s="60"/>
      <c r="Y286" s="60"/>
      <c r="Z286" s="60"/>
    </row>
    <row r="287" spans="1:26" ht="14.25" customHeight="1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54"/>
      <c r="V287" s="54"/>
      <c r="W287" s="54"/>
      <c r="X287" s="60"/>
      <c r="Y287" s="60"/>
      <c r="Z287" s="60"/>
    </row>
    <row r="288" spans="1:26" ht="14.25" customHeight="1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54"/>
      <c r="V288" s="54"/>
      <c r="W288" s="54"/>
      <c r="X288" s="60"/>
      <c r="Y288" s="60"/>
      <c r="Z288" s="60"/>
    </row>
    <row r="289" spans="1:26" ht="14.25" customHeight="1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54"/>
      <c r="V289" s="54"/>
      <c r="W289" s="54"/>
      <c r="X289" s="60"/>
      <c r="Y289" s="60"/>
      <c r="Z289" s="60"/>
    </row>
    <row r="290" spans="1:26" ht="14.25" customHeight="1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54"/>
      <c r="V290" s="54"/>
      <c r="W290" s="54"/>
      <c r="X290" s="60"/>
      <c r="Y290" s="60"/>
      <c r="Z290" s="60"/>
    </row>
    <row r="291" spans="1:26" ht="14.25" customHeight="1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54"/>
      <c r="V291" s="54"/>
      <c r="W291" s="54"/>
      <c r="X291" s="60"/>
      <c r="Y291" s="60"/>
      <c r="Z291" s="60"/>
    </row>
    <row r="292" spans="1:26" ht="14.25" customHeight="1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54"/>
      <c r="V292" s="54"/>
      <c r="W292" s="54"/>
      <c r="X292" s="60"/>
      <c r="Y292" s="60"/>
      <c r="Z292" s="60"/>
    </row>
    <row r="293" spans="1:26" ht="14.25" customHeight="1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54"/>
      <c r="V293" s="54"/>
      <c r="W293" s="54"/>
      <c r="X293" s="60"/>
      <c r="Y293" s="60"/>
      <c r="Z293" s="60"/>
    </row>
    <row r="294" spans="1:26" ht="14.25" customHeight="1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54"/>
      <c r="V294" s="54"/>
      <c r="W294" s="54"/>
      <c r="X294" s="60"/>
      <c r="Y294" s="60"/>
      <c r="Z294" s="60"/>
    </row>
    <row r="295" spans="1:26" ht="14.25" customHeight="1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54"/>
      <c r="V295" s="54"/>
      <c r="W295" s="54"/>
      <c r="X295" s="60"/>
      <c r="Y295" s="60"/>
      <c r="Z295" s="60"/>
    </row>
    <row r="296" spans="1:26" ht="14.25" customHeight="1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54"/>
      <c r="V296" s="54"/>
      <c r="W296" s="54"/>
      <c r="X296" s="60"/>
      <c r="Y296" s="60"/>
      <c r="Z296" s="60"/>
    </row>
    <row r="297" spans="1:26" ht="14.25" customHeight="1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54"/>
      <c r="V297" s="54"/>
      <c r="W297" s="54"/>
      <c r="X297" s="60"/>
      <c r="Y297" s="60"/>
      <c r="Z297" s="60"/>
    </row>
    <row r="298" spans="1:26" ht="14.25" customHeight="1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54"/>
      <c r="V298" s="54"/>
      <c r="W298" s="54"/>
      <c r="X298" s="60"/>
      <c r="Y298" s="60"/>
      <c r="Z298" s="60"/>
    </row>
    <row r="299" spans="1:26" ht="14.25" customHeight="1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54"/>
      <c r="V299" s="54"/>
      <c r="W299" s="54"/>
      <c r="X299" s="60"/>
      <c r="Y299" s="60"/>
      <c r="Z299" s="60"/>
    </row>
    <row r="300" spans="1:26" ht="14.25" customHeight="1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54"/>
      <c r="V300" s="54"/>
      <c r="W300" s="54"/>
      <c r="X300" s="60"/>
      <c r="Y300" s="60"/>
      <c r="Z300" s="60"/>
    </row>
    <row r="301" spans="1:26" ht="14.25" customHeight="1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54"/>
      <c r="V301" s="54"/>
      <c r="W301" s="54"/>
      <c r="X301" s="60"/>
      <c r="Y301" s="60"/>
      <c r="Z301" s="60"/>
    </row>
    <row r="302" spans="1:26" ht="14.25" customHeight="1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54"/>
      <c r="V302" s="54"/>
      <c r="W302" s="54"/>
      <c r="X302" s="60"/>
      <c r="Y302" s="60"/>
      <c r="Z302" s="60"/>
    </row>
    <row r="303" spans="1:26" ht="14.25" customHeight="1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54"/>
      <c r="V303" s="54"/>
      <c r="W303" s="54"/>
      <c r="X303" s="60"/>
      <c r="Y303" s="60"/>
      <c r="Z303" s="60"/>
    </row>
    <row r="304" spans="1:26" ht="14.25" customHeight="1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54"/>
      <c r="V304" s="54"/>
      <c r="W304" s="54"/>
      <c r="X304" s="60"/>
      <c r="Y304" s="60"/>
      <c r="Z304" s="60"/>
    </row>
    <row r="305" spans="1:26" ht="14.25" customHeight="1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54"/>
      <c r="V305" s="54"/>
      <c r="W305" s="54"/>
      <c r="X305" s="60"/>
      <c r="Y305" s="60"/>
      <c r="Z305" s="60"/>
    </row>
    <row r="306" spans="1:26" ht="14.25" customHeight="1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54"/>
      <c r="V306" s="54"/>
      <c r="W306" s="54"/>
      <c r="X306" s="60"/>
      <c r="Y306" s="60"/>
      <c r="Z306" s="60"/>
    </row>
    <row r="307" spans="1:26" ht="14.25" customHeight="1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54"/>
      <c r="V307" s="54"/>
      <c r="W307" s="54"/>
      <c r="X307" s="60"/>
      <c r="Y307" s="60"/>
      <c r="Z307" s="60"/>
    </row>
    <row r="308" spans="1:26" ht="14.25" customHeight="1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54"/>
      <c r="V308" s="54"/>
      <c r="W308" s="54"/>
      <c r="X308" s="60"/>
      <c r="Y308" s="60"/>
      <c r="Z308" s="60"/>
    </row>
    <row r="309" spans="1:26" ht="14.25" customHeight="1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54"/>
      <c r="V309" s="54"/>
      <c r="W309" s="54"/>
      <c r="X309" s="60"/>
      <c r="Y309" s="60"/>
      <c r="Z309" s="60"/>
    </row>
    <row r="310" spans="1:26" ht="14.25" customHeight="1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54"/>
      <c r="V310" s="54"/>
      <c r="W310" s="54"/>
      <c r="X310" s="60"/>
      <c r="Y310" s="60"/>
      <c r="Z310" s="60"/>
    </row>
    <row r="311" spans="1:26" ht="14.25" customHeight="1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54"/>
      <c r="V311" s="54"/>
      <c r="W311" s="54"/>
      <c r="X311" s="60"/>
      <c r="Y311" s="60"/>
      <c r="Z311" s="60"/>
    </row>
    <row r="312" spans="1:26" ht="14.25" customHeight="1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54"/>
      <c r="V312" s="54"/>
      <c r="W312" s="54"/>
      <c r="X312" s="60"/>
      <c r="Y312" s="60"/>
      <c r="Z312" s="60"/>
    </row>
    <row r="313" spans="1:26" ht="14.25" customHeight="1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54"/>
      <c r="V313" s="54"/>
      <c r="W313" s="54"/>
      <c r="X313" s="60"/>
      <c r="Y313" s="60"/>
      <c r="Z313" s="60"/>
    </row>
    <row r="314" spans="1:26" ht="14.25" customHeight="1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54"/>
      <c r="V314" s="54"/>
      <c r="W314" s="54"/>
      <c r="X314" s="60"/>
      <c r="Y314" s="60"/>
      <c r="Z314" s="60"/>
    </row>
    <row r="315" spans="1:26" ht="14.25" customHeight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54"/>
      <c r="V315" s="54"/>
      <c r="W315" s="54"/>
      <c r="X315" s="60"/>
      <c r="Y315" s="60"/>
      <c r="Z315" s="60"/>
    </row>
    <row r="316" spans="1:26" ht="14.25" customHeigh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54"/>
      <c r="V316" s="54"/>
      <c r="W316" s="54"/>
      <c r="X316" s="60"/>
      <c r="Y316" s="60"/>
      <c r="Z316" s="60"/>
    </row>
    <row r="317" spans="1:26" ht="14.25" customHeight="1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54"/>
      <c r="V317" s="54"/>
      <c r="W317" s="54"/>
      <c r="X317" s="60"/>
      <c r="Y317" s="60"/>
      <c r="Z317" s="60"/>
    </row>
    <row r="318" spans="1:26" ht="14.25" customHeight="1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54"/>
      <c r="V318" s="54"/>
      <c r="W318" s="54"/>
      <c r="X318" s="60"/>
      <c r="Y318" s="60"/>
      <c r="Z318" s="60"/>
    </row>
    <row r="319" spans="1:26" ht="14.25" customHeight="1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54"/>
      <c r="V319" s="54"/>
      <c r="W319" s="54"/>
      <c r="X319" s="60"/>
      <c r="Y319" s="60"/>
      <c r="Z319" s="60"/>
    </row>
    <row r="320" spans="1:26" ht="14.25" customHeight="1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54"/>
      <c r="V320" s="54"/>
      <c r="W320" s="54"/>
      <c r="X320" s="60"/>
      <c r="Y320" s="60"/>
      <c r="Z320" s="60"/>
    </row>
    <row r="321" spans="1:26" ht="14.25" customHeight="1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54"/>
      <c r="V321" s="54"/>
      <c r="W321" s="54"/>
      <c r="X321" s="60"/>
      <c r="Y321" s="60"/>
      <c r="Z321" s="60"/>
    </row>
    <row r="322" spans="1:26" ht="14.25" customHeight="1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54"/>
      <c r="V322" s="54"/>
      <c r="W322" s="54"/>
      <c r="X322" s="60"/>
      <c r="Y322" s="60"/>
      <c r="Z322" s="60"/>
    </row>
    <row r="323" spans="1:26" ht="14.25" customHeight="1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54"/>
      <c r="V323" s="54"/>
      <c r="W323" s="54"/>
      <c r="X323" s="60"/>
      <c r="Y323" s="60"/>
      <c r="Z323" s="60"/>
    </row>
    <row r="324" spans="1:26" ht="14.25" customHeight="1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54"/>
      <c r="V324" s="54"/>
      <c r="W324" s="54"/>
      <c r="X324" s="60"/>
      <c r="Y324" s="60"/>
      <c r="Z324" s="60"/>
    </row>
    <row r="325" spans="1:26" ht="14.25" customHeight="1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54"/>
      <c r="V325" s="54"/>
      <c r="W325" s="54"/>
      <c r="X325" s="60"/>
      <c r="Y325" s="60"/>
      <c r="Z325" s="60"/>
    </row>
    <row r="326" spans="1:26" ht="14.25" customHeight="1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54"/>
      <c r="V326" s="54"/>
      <c r="W326" s="54"/>
      <c r="X326" s="60"/>
      <c r="Y326" s="60"/>
      <c r="Z326" s="60"/>
    </row>
    <row r="327" spans="1:26" ht="14.25" customHeight="1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54"/>
      <c r="V327" s="54"/>
      <c r="W327" s="54"/>
      <c r="X327" s="60"/>
      <c r="Y327" s="60"/>
      <c r="Z327" s="60"/>
    </row>
    <row r="328" spans="1:26" ht="14.25" customHeight="1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54"/>
      <c r="V328" s="54"/>
      <c r="W328" s="54"/>
      <c r="X328" s="60"/>
      <c r="Y328" s="60"/>
      <c r="Z328" s="60"/>
    </row>
    <row r="329" spans="1:26" ht="14.25" customHeight="1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54"/>
      <c r="V329" s="54"/>
      <c r="W329" s="54"/>
      <c r="X329" s="60"/>
      <c r="Y329" s="60"/>
      <c r="Z329" s="60"/>
    </row>
    <row r="330" spans="1:26" ht="14.25" customHeight="1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54"/>
      <c r="V330" s="54"/>
      <c r="W330" s="54"/>
      <c r="X330" s="60"/>
      <c r="Y330" s="60"/>
      <c r="Z330" s="60"/>
    </row>
    <row r="331" spans="1:26" ht="14.25" customHeight="1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54"/>
      <c r="V331" s="54"/>
      <c r="W331" s="54"/>
      <c r="X331" s="60"/>
      <c r="Y331" s="60"/>
      <c r="Z331" s="60"/>
    </row>
    <row r="332" spans="1:26" ht="14.25" customHeight="1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54"/>
      <c r="V332" s="54"/>
      <c r="W332" s="54"/>
      <c r="X332" s="60"/>
      <c r="Y332" s="60"/>
      <c r="Z332" s="60"/>
    </row>
    <row r="333" spans="1:26" ht="14.25" customHeight="1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54"/>
      <c r="V333" s="54"/>
      <c r="W333" s="54"/>
      <c r="X333" s="60"/>
      <c r="Y333" s="60"/>
      <c r="Z333" s="60"/>
    </row>
    <row r="334" spans="1:26" ht="14.25" customHeight="1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54"/>
      <c r="V334" s="54"/>
      <c r="W334" s="54"/>
      <c r="X334" s="60"/>
      <c r="Y334" s="60"/>
      <c r="Z334" s="60"/>
    </row>
    <row r="335" spans="1:26" ht="14.25" customHeight="1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54"/>
      <c r="V335" s="54"/>
      <c r="W335" s="54"/>
      <c r="X335" s="60"/>
      <c r="Y335" s="60"/>
      <c r="Z335" s="60"/>
    </row>
    <row r="336" spans="1:26" ht="14.25" customHeight="1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54"/>
      <c r="V336" s="54"/>
      <c r="W336" s="54"/>
      <c r="X336" s="60"/>
      <c r="Y336" s="60"/>
      <c r="Z336" s="60"/>
    </row>
    <row r="337" spans="1:26" ht="14.25" customHeight="1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54"/>
      <c r="V337" s="54"/>
      <c r="W337" s="54"/>
      <c r="X337" s="60"/>
      <c r="Y337" s="60"/>
      <c r="Z337" s="60"/>
    </row>
    <row r="338" spans="1:26" ht="14.25" customHeight="1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54"/>
      <c r="V338" s="54"/>
      <c r="W338" s="54"/>
      <c r="X338" s="60"/>
      <c r="Y338" s="60"/>
      <c r="Z338" s="60"/>
    </row>
    <row r="339" spans="1:26" ht="14.25" customHeight="1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54"/>
      <c r="V339" s="54"/>
      <c r="W339" s="54"/>
      <c r="X339" s="60"/>
      <c r="Y339" s="60"/>
      <c r="Z339" s="60"/>
    </row>
    <row r="340" spans="1:26" ht="14.25" customHeight="1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54"/>
      <c r="V340" s="54"/>
      <c r="W340" s="54"/>
      <c r="X340" s="60"/>
      <c r="Y340" s="60"/>
      <c r="Z340" s="60"/>
    </row>
    <row r="341" spans="1:26" ht="14.25" customHeight="1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54"/>
      <c r="V341" s="54"/>
      <c r="W341" s="54"/>
      <c r="X341" s="60"/>
      <c r="Y341" s="60"/>
      <c r="Z341" s="60"/>
    </row>
    <row r="342" spans="1:26" ht="14.25" customHeight="1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54"/>
      <c r="V342" s="54"/>
      <c r="W342" s="54"/>
      <c r="X342" s="60"/>
      <c r="Y342" s="60"/>
      <c r="Z342" s="60"/>
    </row>
    <row r="343" spans="1:26" ht="14.25" customHeight="1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54"/>
      <c r="V343" s="54"/>
      <c r="W343" s="54"/>
      <c r="X343" s="60"/>
      <c r="Y343" s="60"/>
      <c r="Z343" s="60"/>
    </row>
    <row r="344" spans="1:26" ht="14.25" customHeight="1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54"/>
      <c r="V344" s="54"/>
      <c r="W344" s="54"/>
      <c r="X344" s="60"/>
      <c r="Y344" s="60"/>
      <c r="Z344" s="60"/>
    </row>
    <row r="345" spans="1:26" ht="14.25" customHeight="1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54"/>
      <c r="V345" s="54"/>
      <c r="W345" s="54"/>
      <c r="X345" s="60"/>
      <c r="Y345" s="60"/>
      <c r="Z345" s="60"/>
    </row>
    <row r="346" spans="1:26" ht="14.25" customHeight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54"/>
      <c r="V346" s="54"/>
      <c r="W346" s="54"/>
      <c r="X346" s="60"/>
      <c r="Y346" s="60"/>
      <c r="Z346" s="60"/>
    </row>
    <row r="347" spans="1:26" ht="14.25" customHeigh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54"/>
      <c r="V347" s="54"/>
      <c r="W347" s="54"/>
      <c r="X347" s="60"/>
      <c r="Y347" s="60"/>
      <c r="Z347" s="60"/>
    </row>
    <row r="348" spans="1:26" ht="14.25" customHeight="1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54"/>
      <c r="V348" s="54"/>
      <c r="W348" s="54"/>
      <c r="X348" s="60"/>
      <c r="Y348" s="60"/>
      <c r="Z348" s="60"/>
    </row>
    <row r="349" spans="1:26" ht="14.25" customHeight="1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54"/>
      <c r="V349" s="54"/>
      <c r="W349" s="54"/>
      <c r="X349" s="60"/>
      <c r="Y349" s="60"/>
      <c r="Z349" s="60"/>
    </row>
    <row r="350" spans="1:26" ht="14.25" customHeight="1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54"/>
      <c r="V350" s="54"/>
      <c r="W350" s="54"/>
      <c r="X350" s="60"/>
      <c r="Y350" s="60"/>
      <c r="Z350" s="60"/>
    </row>
    <row r="351" spans="1:26" ht="14.25" customHeight="1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54"/>
      <c r="V351" s="54"/>
      <c r="W351" s="54"/>
      <c r="X351" s="60"/>
      <c r="Y351" s="60"/>
      <c r="Z351" s="60"/>
    </row>
    <row r="352" spans="1:26" ht="14.25" customHeight="1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54"/>
      <c r="V352" s="54"/>
      <c r="W352" s="54"/>
      <c r="X352" s="60"/>
      <c r="Y352" s="60"/>
      <c r="Z352" s="60"/>
    </row>
    <row r="353" spans="1:26" ht="14.25" customHeight="1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54"/>
      <c r="V353" s="54"/>
      <c r="W353" s="54"/>
      <c r="X353" s="60"/>
      <c r="Y353" s="60"/>
      <c r="Z353" s="60"/>
    </row>
    <row r="354" spans="1:26" ht="14.25" customHeight="1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54"/>
      <c r="V354" s="54"/>
      <c r="W354" s="54"/>
      <c r="X354" s="60"/>
      <c r="Y354" s="60"/>
      <c r="Z354" s="60"/>
    </row>
    <row r="355" spans="1:26" ht="14.25" customHeight="1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54"/>
      <c r="V355" s="54"/>
      <c r="W355" s="54"/>
      <c r="X355" s="60"/>
      <c r="Y355" s="60"/>
      <c r="Z355" s="60"/>
    </row>
    <row r="356" spans="1:26" ht="14.25" customHeight="1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54"/>
      <c r="V356" s="54"/>
      <c r="W356" s="54"/>
      <c r="X356" s="60"/>
      <c r="Y356" s="60"/>
      <c r="Z356" s="60"/>
    </row>
    <row r="357" spans="1:26" ht="14.25" customHeight="1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54"/>
      <c r="V357" s="54"/>
      <c r="W357" s="54"/>
      <c r="X357" s="60"/>
      <c r="Y357" s="60"/>
      <c r="Z357" s="60"/>
    </row>
    <row r="358" spans="1:26" ht="14.25" customHeight="1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54"/>
      <c r="V358" s="54"/>
      <c r="W358" s="54"/>
      <c r="X358" s="60"/>
      <c r="Y358" s="60"/>
      <c r="Z358" s="60"/>
    </row>
    <row r="359" spans="1:26" ht="14.25" customHeight="1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54"/>
      <c r="V359" s="54"/>
      <c r="W359" s="54"/>
      <c r="X359" s="60"/>
      <c r="Y359" s="60"/>
      <c r="Z359" s="60"/>
    </row>
    <row r="360" spans="1:26" ht="14.25" customHeight="1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54"/>
      <c r="V360" s="54"/>
      <c r="W360" s="54"/>
      <c r="X360" s="60"/>
      <c r="Y360" s="60"/>
      <c r="Z360" s="60"/>
    </row>
    <row r="361" spans="1:26" ht="14.25" customHeight="1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54"/>
      <c r="V361" s="54"/>
      <c r="W361" s="54"/>
      <c r="X361" s="60"/>
      <c r="Y361" s="60"/>
      <c r="Z361" s="60"/>
    </row>
    <row r="362" spans="1:26" ht="14.25" customHeight="1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54"/>
      <c r="V362" s="54"/>
      <c r="W362" s="54"/>
      <c r="X362" s="60"/>
      <c r="Y362" s="60"/>
      <c r="Z362" s="60"/>
    </row>
    <row r="363" spans="1:26" ht="14.25" customHeight="1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54"/>
      <c r="V363" s="54"/>
      <c r="W363" s="54"/>
      <c r="X363" s="60"/>
      <c r="Y363" s="60"/>
      <c r="Z363" s="60"/>
    </row>
    <row r="364" spans="1:26" ht="14.25" customHeight="1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54"/>
      <c r="V364" s="54"/>
      <c r="W364" s="54"/>
      <c r="X364" s="60"/>
      <c r="Y364" s="60"/>
      <c r="Z364" s="60"/>
    </row>
    <row r="365" spans="1:26" ht="14.25" customHeight="1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54"/>
      <c r="V365" s="54"/>
      <c r="W365" s="54"/>
      <c r="X365" s="60"/>
      <c r="Y365" s="60"/>
      <c r="Z365" s="60"/>
    </row>
    <row r="366" spans="1:26" ht="14.25" customHeight="1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54"/>
      <c r="V366" s="54"/>
      <c r="W366" s="54"/>
      <c r="X366" s="60"/>
      <c r="Y366" s="60"/>
      <c r="Z366" s="60"/>
    </row>
    <row r="367" spans="1:26" ht="14.25" customHeight="1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54"/>
      <c r="V367" s="54"/>
      <c r="W367" s="54"/>
      <c r="X367" s="60"/>
      <c r="Y367" s="60"/>
      <c r="Z367" s="60"/>
    </row>
    <row r="368" spans="1:26" ht="14.25" customHeight="1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54"/>
      <c r="V368" s="54"/>
      <c r="W368" s="54"/>
      <c r="X368" s="60"/>
      <c r="Y368" s="60"/>
      <c r="Z368" s="60"/>
    </row>
    <row r="369" spans="1:26" ht="14.25" customHeight="1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54"/>
      <c r="V369" s="54"/>
      <c r="W369" s="54"/>
      <c r="X369" s="60"/>
      <c r="Y369" s="60"/>
      <c r="Z369" s="60"/>
    </row>
    <row r="370" spans="1:26" ht="14.25" customHeight="1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54"/>
      <c r="V370" s="54"/>
      <c r="W370" s="54"/>
      <c r="X370" s="60"/>
      <c r="Y370" s="60"/>
      <c r="Z370" s="60"/>
    </row>
    <row r="371" spans="1:26" ht="14.25" customHeight="1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54"/>
      <c r="V371" s="54"/>
      <c r="W371" s="54"/>
      <c r="X371" s="60"/>
      <c r="Y371" s="60"/>
      <c r="Z371" s="60"/>
    </row>
    <row r="372" spans="1:26" ht="14.25" customHeight="1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54"/>
      <c r="V372" s="54"/>
      <c r="W372" s="54"/>
      <c r="X372" s="60"/>
      <c r="Y372" s="60"/>
      <c r="Z372" s="60"/>
    </row>
    <row r="373" spans="1:26" ht="14.25" customHeight="1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54"/>
      <c r="V373" s="54"/>
      <c r="W373" s="54"/>
      <c r="X373" s="60"/>
      <c r="Y373" s="60"/>
      <c r="Z373" s="60"/>
    </row>
    <row r="374" spans="1:26" ht="14.25" customHeight="1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54"/>
      <c r="V374" s="54"/>
      <c r="W374" s="54"/>
      <c r="X374" s="60"/>
      <c r="Y374" s="60"/>
      <c r="Z374" s="60"/>
    </row>
    <row r="375" spans="1:26" ht="14.25" customHeight="1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54"/>
      <c r="V375" s="54"/>
      <c r="W375" s="54"/>
      <c r="X375" s="60"/>
      <c r="Y375" s="60"/>
      <c r="Z375" s="60"/>
    </row>
    <row r="376" spans="1:26" ht="14.25" customHeight="1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54"/>
      <c r="V376" s="54"/>
      <c r="W376" s="54"/>
      <c r="X376" s="60"/>
      <c r="Y376" s="60"/>
      <c r="Z376" s="60"/>
    </row>
    <row r="377" spans="1:26" ht="14.25" customHeight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54"/>
      <c r="V377" s="54"/>
      <c r="W377" s="54"/>
      <c r="X377" s="60"/>
      <c r="Y377" s="60"/>
      <c r="Z377" s="60"/>
    </row>
    <row r="378" spans="1:26" ht="14.25" customHeigh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54"/>
      <c r="V378" s="54"/>
      <c r="W378" s="54"/>
      <c r="X378" s="60"/>
      <c r="Y378" s="60"/>
      <c r="Z378" s="60"/>
    </row>
    <row r="379" spans="1:26" ht="14.25" customHeight="1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54"/>
      <c r="V379" s="54"/>
      <c r="W379" s="54"/>
      <c r="X379" s="60"/>
      <c r="Y379" s="60"/>
      <c r="Z379" s="60"/>
    </row>
    <row r="380" spans="1:26" ht="14.25" customHeight="1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54"/>
      <c r="V380" s="54"/>
      <c r="W380" s="54"/>
      <c r="X380" s="60"/>
      <c r="Y380" s="60"/>
      <c r="Z380" s="60"/>
    </row>
    <row r="381" spans="1:26" ht="14.25" customHeight="1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54"/>
      <c r="V381" s="54"/>
      <c r="W381" s="54"/>
      <c r="X381" s="60"/>
      <c r="Y381" s="60"/>
      <c r="Z381" s="60"/>
    </row>
    <row r="382" spans="1:26" ht="14.25" customHeight="1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54"/>
      <c r="V382" s="54"/>
      <c r="W382" s="54"/>
      <c r="X382" s="60"/>
      <c r="Y382" s="60"/>
      <c r="Z382" s="60"/>
    </row>
    <row r="383" spans="1:26" ht="14.25" customHeight="1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54"/>
      <c r="V383" s="54"/>
      <c r="W383" s="54"/>
      <c r="X383" s="60"/>
      <c r="Y383" s="60"/>
      <c r="Z383" s="60"/>
    </row>
    <row r="384" spans="1:26" ht="14.25" customHeight="1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54"/>
      <c r="V384" s="54"/>
      <c r="W384" s="54"/>
      <c r="X384" s="60"/>
      <c r="Y384" s="60"/>
      <c r="Z384" s="60"/>
    </row>
    <row r="385" spans="1:26" ht="14.25" customHeight="1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54"/>
      <c r="V385" s="54"/>
      <c r="W385" s="54"/>
      <c r="X385" s="60"/>
      <c r="Y385" s="60"/>
      <c r="Z385" s="60"/>
    </row>
    <row r="386" spans="1:26" ht="14.25" customHeight="1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54"/>
      <c r="V386" s="54"/>
      <c r="W386" s="54"/>
      <c r="X386" s="60"/>
      <c r="Y386" s="60"/>
      <c r="Z386" s="60"/>
    </row>
    <row r="387" spans="1:26" ht="14.25" customHeight="1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54"/>
      <c r="V387" s="54"/>
      <c r="W387" s="54"/>
      <c r="X387" s="60"/>
      <c r="Y387" s="60"/>
      <c r="Z387" s="60"/>
    </row>
    <row r="388" spans="1:26" ht="14.25" customHeight="1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54"/>
      <c r="V388" s="54"/>
      <c r="W388" s="54"/>
      <c r="X388" s="60"/>
      <c r="Y388" s="60"/>
      <c r="Z388" s="60"/>
    </row>
    <row r="389" spans="1:26" ht="14.25" customHeight="1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54"/>
      <c r="V389" s="54"/>
      <c r="W389" s="54"/>
      <c r="X389" s="60"/>
      <c r="Y389" s="60"/>
      <c r="Z389" s="60"/>
    </row>
    <row r="390" spans="1:26" ht="14.25" customHeight="1">
      <c r="A390" s="60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54"/>
      <c r="V390" s="54"/>
      <c r="W390" s="54"/>
      <c r="X390" s="60"/>
      <c r="Y390" s="60"/>
      <c r="Z390" s="60"/>
    </row>
    <row r="391" spans="1:26" ht="14.25" customHeight="1">
      <c r="A391" s="60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54"/>
      <c r="V391" s="54"/>
      <c r="W391" s="54"/>
      <c r="X391" s="60"/>
      <c r="Y391" s="60"/>
      <c r="Z391" s="60"/>
    </row>
    <row r="392" spans="1:26" ht="14.25" customHeight="1">
      <c r="A392" s="60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54"/>
      <c r="V392" s="54"/>
      <c r="W392" s="54"/>
      <c r="X392" s="60"/>
      <c r="Y392" s="60"/>
      <c r="Z392" s="60"/>
    </row>
    <row r="393" spans="1:26" ht="14.25" customHeight="1">
      <c r="A393" s="60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54"/>
      <c r="V393" s="54"/>
      <c r="W393" s="54"/>
      <c r="X393" s="60"/>
      <c r="Y393" s="60"/>
      <c r="Z393" s="60"/>
    </row>
    <row r="394" spans="1:26" ht="14.25" customHeight="1">
      <c r="A394" s="60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54"/>
      <c r="V394" s="54"/>
      <c r="W394" s="54"/>
      <c r="X394" s="60"/>
      <c r="Y394" s="60"/>
      <c r="Z394" s="60"/>
    </row>
    <row r="395" spans="1:26" ht="14.25" customHeight="1">
      <c r="A395" s="60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54"/>
      <c r="V395" s="54"/>
      <c r="W395" s="54"/>
      <c r="X395" s="60"/>
      <c r="Y395" s="60"/>
      <c r="Z395" s="60"/>
    </row>
    <row r="396" spans="1:26" ht="14.25" customHeight="1">
      <c r="A396" s="60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54"/>
      <c r="V396" s="54"/>
      <c r="W396" s="54"/>
      <c r="X396" s="60"/>
      <c r="Y396" s="60"/>
      <c r="Z396" s="60"/>
    </row>
    <row r="397" spans="1:26" ht="14.25" customHeight="1">
      <c r="A397" s="60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54"/>
      <c r="V397" s="54"/>
      <c r="W397" s="54"/>
      <c r="X397" s="60"/>
      <c r="Y397" s="60"/>
      <c r="Z397" s="60"/>
    </row>
    <row r="398" spans="1:26" ht="14.25" customHeight="1">
      <c r="A398" s="60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54"/>
      <c r="V398" s="54"/>
      <c r="W398" s="54"/>
      <c r="X398" s="60"/>
      <c r="Y398" s="60"/>
      <c r="Z398" s="60"/>
    </row>
    <row r="399" spans="1:26" ht="14.25" customHeight="1">
      <c r="A399" s="60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54"/>
      <c r="V399" s="54"/>
      <c r="W399" s="54"/>
      <c r="X399" s="60"/>
      <c r="Y399" s="60"/>
      <c r="Z399" s="60"/>
    </row>
    <row r="400" spans="1:26" ht="14.25" customHeight="1">
      <c r="A400" s="60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54"/>
      <c r="V400" s="54"/>
      <c r="W400" s="54"/>
      <c r="X400" s="60"/>
      <c r="Y400" s="60"/>
      <c r="Z400" s="60"/>
    </row>
    <row r="401" spans="1:26" ht="14.25" customHeight="1">
      <c r="A401" s="60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54"/>
      <c r="V401" s="54"/>
      <c r="W401" s="54"/>
      <c r="X401" s="60"/>
      <c r="Y401" s="60"/>
      <c r="Z401" s="60"/>
    </row>
    <row r="402" spans="1:26" ht="14.25" customHeight="1">
      <c r="A402" s="60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54"/>
      <c r="V402" s="54"/>
      <c r="W402" s="54"/>
      <c r="X402" s="60"/>
      <c r="Y402" s="60"/>
      <c r="Z402" s="60"/>
    </row>
    <row r="403" spans="1:26" ht="14.25" customHeight="1">
      <c r="A403" s="60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54"/>
      <c r="V403" s="54"/>
      <c r="W403" s="54"/>
      <c r="X403" s="60"/>
      <c r="Y403" s="60"/>
      <c r="Z403" s="60"/>
    </row>
    <row r="404" spans="1:26" ht="14.25" customHeight="1">
      <c r="A404" s="60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54"/>
      <c r="V404" s="54"/>
      <c r="W404" s="54"/>
      <c r="X404" s="60"/>
      <c r="Y404" s="60"/>
      <c r="Z404" s="60"/>
    </row>
    <row r="405" spans="1:26" ht="14.25" customHeight="1">
      <c r="A405" s="60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54"/>
      <c r="V405" s="54"/>
      <c r="W405" s="54"/>
      <c r="X405" s="60"/>
      <c r="Y405" s="60"/>
      <c r="Z405" s="60"/>
    </row>
    <row r="406" spans="1:26" ht="14.25" customHeight="1">
      <c r="A406" s="60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54"/>
      <c r="V406" s="54"/>
      <c r="W406" s="54"/>
      <c r="X406" s="60"/>
      <c r="Y406" s="60"/>
      <c r="Z406" s="60"/>
    </row>
    <row r="407" spans="1:26" ht="14.25" customHeight="1">
      <c r="A407" s="60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54"/>
      <c r="V407" s="54"/>
      <c r="W407" s="54"/>
      <c r="X407" s="60"/>
      <c r="Y407" s="60"/>
      <c r="Z407" s="60"/>
    </row>
    <row r="408" spans="1:26" ht="14.25" customHeight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54"/>
      <c r="V408" s="54"/>
      <c r="W408" s="54"/>
      <c r="X408" s="60"/>
      <c r="Y408" s="60"/>
      <c r="Z408" s="60"/>
    </row>
    <row r="409" spans="1:26" ht="14.2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54"/>
      <c r="V409" s="54"/>
      <c r="W409" s="54"/>
      <c r="X409" s="60"/>
      <c r="Y409" s="60"/>
      <c r="Z409" s="60"/>
    </row>
    <row r="410" spans="1:26" ht="14.25" customHeight="1">
      <c r="A410" s="60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54"/>
      <c r="V410" s="54"/>
      <c r="W410" s="54"/>
      <c r="X410" s="60"/>
      <c r="Y410" s="60"/>
      <c r="Z410" s="60"/>
    </row>
    <row r="411" spans="1:26" ht="14.25" customHeight="1">
      <c r="A411" s="60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54"/>
      <c r="V411" s="54"/>
      <c r="W411" s="54"/>
      <c r="X411" s="60"/>
      <c r="Y411" s="60"/>
      <c r="Z411" s="60"/>
    </row>
    <row r="412" spans="1:26" ht="14.25" customHeight="1">
      <c r="A412" s="60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54"/>
      <c r="V412" s="54"/>
      <c r="W412" s="54"/>
      <c r="X412" s="60"/>
      <c r="Y412" s="60"/>
      <c r="Z412" s="60"/>
    </row>
    <row r="413" spans="1:26" ht="14.25" customHeight="1">
      <c r="A413" s="60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54"/>
      <c r="V413" s="54"/>
      <c r="W413" s="54"/>
      <c r="X413" s="60"/>
      <c r="Y413" s="60"/>
      <c r="Z413" s="60"/>
    </row>
    <row r="414" spans="1:26" ht="14.25" customHeight="1">
      <c r="A414" s="60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54"/>
      <c r="V414" s="54"/>
      <c r="W414" s="54"/>
      <c r="X414" s="60"/>
      <c r="Y414" s="60"/>
      <c r="Z414" s="60"/>
    </row>
    <row r="415" spans="1:26" ht="14.25" customHeight="1">
      <c r="A415" s="60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54"/>
      <c r="V415" s="54"/>
      <c r="W415" s="54"/>
      <c r="X415" s="60"/>
      <c r="Y415" s="60"/>
      <c r="Z415" s="60"/>
    </row>
    <row r="416" spans="1:26" ht="14.25" customHeight="1">
      <c r="A416" s="60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54"/>
      <c r="V416" s="54"/>
      <c r="W416" s="54"/>
      <c r="X416" s="60"/>
      <c r="Y416" s="60"/>
      <c r="Z416" s="60"/>
    </row>
    <row r="417" spans="1:26" ht="14.25" customHeight="1">
      <c r="A417" s="60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54"/>
      <c r="V417" s="54"/>
      <c r="W417" s="54"/>
      <c r="X417" s="60"/>
      <c r="Y417" s="60"/>
      <c r="Z417" s="60"/>
    </row>
    <row r="418" spans="1:26" ht="14.25" customHeight="1">
      <c r="A418" s="60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54"/>
      <c r="V418" s="54"/>
      <c r="W418" s="54"/>
      <c r="X418" s="60"/>
      <c r="Y418" s="60"/>
      <c r="Z418" s="60"/>
    </row>
    <row r="419" spans="1:26" ht="14.25" customHeight="1">
      <c r="A419" s="60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54"/>
      <c r="V419" s="54"/>
      <c r="W419" s="54"/>
      <c r="X419" s="60"/>
      <c r="Y419" s="60"/>
      <c r="Z419" s="60"/>
    </row>
    <row r="420" spans="1:26" ht="14.25" customHeight="1">
      <c r="A420" s="60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54"/>
      <c r="V420" s="54"/>
      <c r="W420" s="54"/>
      <c r="X420" s="60"/>
      <c r="Y420" s="60"/>
      <c r="Z420" s="60"/>
    </row>
    <row r="421" spans="1:26" ht="14.25" customHeight="1">
      <c r="A421" s="60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54"/>
      <c r="V421" s="54"/>
      <c r="W421" s="54"/>
      <c r="X421" s="60"/>
      <c r="Y421" s="60"/>
      <c r="Z421" s="60"/>
    </row>
    <row r="422" spans="1:26" ht="14.25" customHeight="1">
      <c r="A422" s="60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54"/>
      <c r="V422" s="54"/>
      <c r="W422" s="54"/>
      <c r="X422" s="60"/>
      <c r="Y422" s="60"/>
      <c r="Z422" s="60"/>
    </row>
    <row r="423" spans="1:26" ht="14.25" customHeight="1">
      <c r="A423" s="60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54"/>
      <c r="V423" s="54"/>
      <c r="W423" s="54"/>
      <c r="X423" s="60"/>
      <c r="Y423" s="60"/>
      <c r="Z423" s="60"/>
    </row>
    <row r="424" spans="1:26" ht="14.25" customHeight="1">
      <c r="A424" s="60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54"/>
      <c r="V424" s="54"/>
      <c r="W424" s="54"/>
      <c r="X424" s="60"/>
      <c r="Y424" s="60"/>
      <c r="Z424" s="60"/>
    </row>
    <row r="425" spans="1:26" ht="14.25" customHeight="1">
      <c r="A425" s="60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54"/>
      <c r="V425" s="54"/>
      <c r="W425" s="54"/>
      <c r="X425" s="60"/>
      <c r="Y425" s="60"/>
      <c r="Z425" s="60"/>
    </row>
    <row r="426" spans="1:26" ht="14.25" customHeight="1">
      <c r="A426" s="60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54"/>
      <c r="V426" s="54"/>
      <c r="W426" s="54"/>
      <c r="X426" s="60"/>
      <c r="Y426" s="60"/>
      <c r="Z426" s="60"/>
    </row>
    <row r="427" spans="1:26" ht="14.25" customHeight="1">
      <c r="A427" s="60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54"/>
      <c r="V427" s="54"/>
      <c r="W427" s="54"/>
      <c r="X427" s="60"/>
      <c r="Y427" s="60"/>
      <c r="Z427" s="60"/>
    </row>
    <row r="428" spans="1:26" ht="14.25" customHeight="1">
      <c r="A428" s="60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54"/>
      <c r="V428" s="54"/>
      <c r="W428" s="54"/>
      <c r="X428" s="60"/>
      <c r="Y428" s="60"/>
      <c r="Z428" s="60"/>
    </row>
    <row r="429" spans="1:26" ht="14.25" customHeight="1">
      <c r="A429" s="60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54"/>
      <c r="V429" s="54"/>
      <c r="W429" s="54"/>
      <c r="X429" s="60"/>
      <c r="Y429" s="60"/>
      <c r="Z429" s="60"/>
    </row>
    <row r="430" spans="1:26" ht="14.25" customHeight="1">
      <c r="A430" s="60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54"/>
      <c r="V430" s="54"/>
      <c r="W430" s="54"/>
      <c r="X430" s="60"/>
      <c r="Y430" s="60"/>
      <c r="Z430" s="60"/>
    </row>
    <row r="431" spans="1:26" ht="14.25" customHeight="1">
      <c r="A431" s="60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54"/>
      <c r="V431" s="54"/>
      <c r="W431" s="54"/>
      <c r="X431" s="60"/>
      <c r="Y431" s="60"/>
      <c r="Z431" s="60"/>
    </row>
    <row r="432" spans="1:26" ht="14.25" customHeight="1">
      <c r="A432" s="60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54"/>
      <c r="V432" s="54"/>
      <c r="W432" s="54"/>
      <c r="X432" s="60"/>
      <c r="Y432" s="60"/>
      <c r="Z432" s="60"/>
    </row>
    <row r="433" spans="1:26" ht="14.25" customHeight="1">
      <c r="A433" s="60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54"/>
      <c r="V433" s="54"/>
      <c r="W433" s="54"/>
      <c r="X433" s="60"/>
      <c r="Y433" s="60"/>
      <c r="Z433" s="60"/>
    </row>
    <row r="434" spans="1:26" ht="14.25" customHeight="1">
      <c r="A434" s="60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54"/>
      <c r="V434" s="54"/>
      <c r="W434" s="54"/>
      <c r="X434" s="60"/>
      <c r="Y434" s="60"/>
      <c r="Z434" s="60"/>
    </row>
    <row r="435" spans="1:26" ht="14.25" customHeight="1">
      <c r="A435" s="60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54"/>
      <c r="V435" s="54"/>
      <c r="W435" s="54"/>
      <c r="X435" s="60"/>
      <c r="Y435" s="60"/>
      <c r="Z435" s="60"/>
    </row>
    <row r="436" spans="1:26" ht="14.25" customHeight="1">
      <c r="A436" s="60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54"/>
      <c r="V436" s="54"/>
      <c r="W436" s="54"/>
      <c r="X436" s="60"/>
      <c r="Y436" s="60"/>
      <c r="Z436" s="60"/>
    </row>
    <row r="437" spans="1:26" ht="14.25" customHeight="1">
      <c r="A437" s="60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54"/>
      <c r="V437" s="54"/>
      <c r="W437" s="54"/>
      <c r="X437" s="60"/>
      <c r="Y437" s="60"/>
      <c r="Z437" s="60"/>
    </row>
    <row r="438" spans="1:26" ht="14.25" customHeight="1">
      <c r="A438" s="60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54"/>
      <c r="V438" s="54"/>
      <c r="W438" s="54"/>
      <c r="X438" s="60"/>
      <c r="Y438" s="60"/>
      <c r="Z438" s="60"/>
    </row>
    <row r="439" spans="1:26" ht="14.2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54"/>
      <c r="V439" s="54"/>
      <c r="W439" s="54"/>
      <c r="X439" s="60"/>
      <c r="Y439" s="60"/>
      <c r="Z439" s="60"/>
    </row>
    <row r="440" spans="1:26" ht="14.25" customHeigh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54"/>
      <c r="V440" s="54"/>
      <c r="W440" s="54"/>
      <c r="X440" s="60"/>
      <c r="Y440" s="60"/>
      <c r="Z440" s="60"/>
    </row>
    <row r="441" spans="1:26" ht="14.25" customHeight="1">
      <c r="A441" s="60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54"/>
      <c r="V441" s="54"/>
      <c r="W441" s="54"/>
      <c r="X441" s="60"/>
      <c r="Y441" s="60"/>
      <c r="Z441" s="60"/>
    </row>
    <row r="442" spans="1:26" ht="14.25" customHeight="1">
      <c r="A442" s="60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54"/>
      <c r="V442" s="54"/>
      <c r="W442" s="54"/>
      <c r="X442" s="60"/>
      <c r="Y442" s="60"/>
      <c r="Z442" s="60"/>
    </row>
    <row r="443" spans="1:26" ht="14.25" customHeight="1">
      <c r="A443" s="60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54"/>
      <c r="V443" s="54"/>
      <c r="W443" s="54"/>
      <c r="X443" s="60"/>
      <c r="Y443" s="60"/>
      <c r="Z443" s="60"/>
    </row>
    <row r="444" spans="1:26" ht="14.25" customHeight="1">
      <c r="A444" s="60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54"/>
      <c r="V444" s="54"/>
      <c r="W444" s="54"/>
      <c r="X444" s="60"/>
      <c r="Y444" s="60"/>
      <c r="Z444" s="60"/>
    </row>
    <row r="445" spans="1:26" ht="14.25" customHeight="1">
      <c r="A445" s="60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54"/>
      <c r="V445" s="54"/>
      <c r="W445" s="54"/>
      <c r="X445" s="60"/>
      <c r="Y445" s="60"/>
      <c r="Z445" s="60"/>
    </row>
    <row r="446" spans="1:26" ht="14.25" customHeight="1">
      <c r="A446" s="60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54"/>
      <c r="V446" s="54"/>
      <c r="W446" s="54"/>
      <c r="X446" s="60"/>
      <c r="Y446" s="60"/>
      <c r="Z446" s="60"/>
    </row>
    <row r="447" spans="1:26" ht="14.25" customHeight="1">
      <c r="A447" s="60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54"/>
      <c r="V447" s="54"/>
      <c r="W447" s="54"/>
      <c r="X447" s="60"/>
      <c r="Y447" s="60"/>
      <c r="Z447" s="60"/>
    </row>
    <row r="448" spans="1:26" ht="14.25" customHeight="1">
      <c r="A448" s="60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54"/>
      <c r="V448" s="54"/>
      <c r="W448" s="54"/>
      <c r="X448" s="60"/>
      <c r="Y448" s="60"/>
      <c r="Z448" s="60"/>
    </row>
    <row r="449" spans="1:26" ht="14.25" customHeight="1">
      <c r="A449" s="60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54"/>
      <c r="V449" s="54"/>
      <c r="W449" s="54"/>
      <c r="X449" s="60"/>
      <c r="Y449" s="60"/>
      <c r="Z449" s="60"/>
    </row>
    <row r="450" spans="1:26" ht="14.25" customHeight="1">
      <c r="A450" s="60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54"/>
      <c r="V450" s="54"/>
      <c r="W450" s="54"/>
      <c r="X450" s="60"/>
      <c r="Y450" s="60"/>
      <c r="Z450" s="60"/>
    </row>
    <row r="451" spans="1:26" ht="14.25" customHeight="1">
      <c r="A451" s="60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54"/>
      <c r="V451" s="54"/>
      <c r="W451" s="54"/>
      <c r="X451" s="60"/>
      <c r="Y451" s="60"/>
      <c r="Z451" s="60"/>
    </row>
    <row r="452" spans="1:26" ht="14.25" customHeight="1">
      <c r="A452" s="60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54"/>
      <c r="V452" s="54"/>
      <c r="W452" s="54"/>
      <c r="X452" s="60"/>
      <c r="Y452" s="60"/>
      <c r="Z452" s="60"/>
    </row>
    <row r="453" spans="1:26" ht="14.25" customHeight="1">
      <c r="A453" s="60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54"/>
      <c r="V453" s="54"/>
      <c r="W453" s="54"/>
      <c r="X453" s="60"/>
      <c r="Y453" s="60"/>
      <c r="Z453" s="60"/>
    </row>
    <row r="454" spans="1:26" ht="14.25" customHeight="1">
      <c r="A454" s="60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54"/>
      <c r="V454" s="54"/>
      <c r="W454" s="54"/>
      <c r="X454" s="60"/>
      <c r="Y454" s="60"/>
      <c r="Z454" s="60"/>
    </row>
    <row r="455" spans="1:26" ht="14.25" customHeight="1">
      <c r="A455" s="60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54"/>
      <c r="V455" s="54"/>
      <c r="W455" s="54"/>
      <c r="X455" s="60"/>
      <c r="Y455" s="60"/>
      <c r="Z455" s="60"/>
    </row>
    <row r="456" spans="1:26" ht="14.25" customHeight="1">
      <c r="A456" s="60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54"/>
      <c r="V456" s="54"/>
      <c r="W456" s="54"/>
      <c r="X456" s="60"/>
      <c r="Y456" s="60"/>
      <c r="Z456" s="60"/>
    </row>
    <row r="457" spans="1:26" ht="14.25" customHeight="1">
      <c r="A457" s="60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54"/>
      <c r="V457" s="54"/>
      <c r="W457" s="54"/>
      <c r="X457" s="60"/>
      <c r="Y457" s="60"/>
      <c r="Z457" s="60"/>
    </row>
    <row r="458" spans="1:26" ht="14.25" customHeight="1">
      <c r="A458" s="60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54"/>
      <c r="V458" s="54"/>
      <c r="W458" s="54"/>
      <c r="X458" s="60"/>
      <c r="Y458" s="60"/>
      <c r="Z458" s="60"/>
    </row>
    <row r="459" spans="1:26" ht="14.25" customHeight="1">
      <c r="A459" s="60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54"/>
      <c r="V459" s="54"/>
      <c r="W459" s="54"/>
      <c r="X459" s="60"/>
      <c r="Y459" s="60"/>
      <c r="Z459" s="60"/>
    </row>
    <row r="460" spans="1:26" ht="14.25" customHeight="1">
      <c r="A460" s="60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54"/>
      <c r="V460" s="54"/>
      <c r="W460" s="54"/>
      <c r="X460" s="60"/>
      <c r="Y460" s="60"/>
      <c r="Z460" s="60"/>
    </row>
    <row r="461" spans="1:26" ht="14.25" customHeight="1">
      <c r="A461" s="60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54"/>
      <c r="V461" s="54"/>
      <c r="W461" s="54"/>
      <c r="X461" s="60"/>
      <c r="Y461" s="60"/>
      <c r="Z461" s="60"/>
    </row>
    <row r="462" spans="1:26" ht="14.25" customHeight="1">
      <c r="A462" s="60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54"/>
      <c r="V462" s="54"/>
      <c r="W462" s="54"/>
      <c r="X462" s="60"/>
      <c r="Y462" s="60"/>
      <c r="Z462" s="60"/>
    </row>
    <row r="463" spans="1:26" ht="14.25" customHeight="1">
      <c r="A463" s="60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54"/>
      <c r="V463" s="54"/>
      <c r="W463" s="54"/>
      <c r="X463" s="60"/>
      <c r="Y463" s="60"/>
      <c r="Z463" s="60"/>
    </row>
    <row r="464" spans="1:26" ht="14.25" customHeight="1">
      <c r="A464" s="60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54"/>
      <c r="V464" s="54"/>
      <c r="W464" s="54"/>
      <c r="X464" s="60"/>
      <c r="Y464" s="60"/>
      <c r="Z464" s="60"/>
    </row>
    <row r="465" spans="1:26" ht="14.25" customHeight="1">
      <c r="A465" s="60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54"/>
      <c r="V465" s="54"/>
      <c r="W465" s="54"/>
      <c r="X465" s="60"/>
      <c r="Y465" s="60"/>
      <c r="Z465" s="60"/>
    </row>
    <row r="466" spans="1:26" ht="14.25" customHeight="1">
      <c r="A466" s="60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54"/>
      <c r="V466" s="54"/>
      <c r="W466" s="54"/>
      <c r="X466" s="60"/>
      <c r="Y466" s="60"/>
      <c r="Z466" s="60"/>
    </row>
    <row r="467" spans="1:26" ht="14.25" customHeight="1">
      <c r="A467" s="60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54"/>
      <c r="V467" s="54"/>
      <c r="W467" s="54"/>
      <c r="X467" s="60"/>
      <c r="Y467" s="60"/>
      <c r="Z467" s="60"/>
    </row>
    <row r="468" spans="1:26" ht="14.25" customHeight="1">
      <c r="A468" s="60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54"/>
      <c r="V468" s="54"/>
      <c r="W468" s="54"/>
      <c r="X468" s="60"/>
      <c r="Y468" s="60"/>
      <c r="Z468" s="60"/>
    </row>
    <row r="469" spans="1:26" ht="14.25" customHeight="1">
      <c r="A469" s="60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54"/>
      <c r="V469" s="54"/>
      <c r="W469" s="54"/>
      <c r="X469" s="60"/>
      <c r="Y469" s="60"/>
      <c r="Z469" s="60"/>
    </row>
    <row r="470" spans="1:26" ht="14.25" customHeight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54"/>
      <c r="V470" s="54"/>
      <c r="W470" s="54"/>
      <c r="X470" s="60"/>
      <c r="Y470" s="60"/>
      <c r="Z470" s="60"/>
    </row>
    <row r="471" spans="1:26" ht="14.25" customHeigh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54"/>
      <c r="V471" s="54"/>
      <c r="W471" s="54"/>
      <c r="X471" s="60"/>
      <c r="Y471" s="60"/>
      <c r="Z471" s="60"/>
    </row>
    <row r="472" spans="1:26" ht="14.25" customHeight="1">
      <c r="A472" s="60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54"/>
      <c r="V472" s="54"/>
      <c r="W472" s="54"/>
      <c r="X472" s="60"/>
      <c r="Y472" s="60"/>
      <c r="Z472" s="60"/>
    </row>
    <row r="473" spans="1:26" ht="14.25" customHeight="1">
      <c r="A473" s="60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54"/>
      <c r="V473" s="54"/>
      <c r="W473" s="54"/>
      <c r="X473" s="60"/>
      <c r="Y473" s="60"/>
      <c r="Z473" s="60"/>
    </row>
    <row r="474" spans="1:26" ht="14.25" customHeight="1">
      <c r="A474" s="60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54"/>
      <c r="V474" s="54"/>
      <c r="W474" s="54"/>
      <c r="X474" s="60"/>
      <c r="Y474" s="60"/>
      <c r="Z474" s="60"/>
    </row>
    <row r="475" spans="1:26" ht="14.25" customHeight="1">
      <c r="A475" s="60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54"/>
      <c r="V475" s="54"/>
      <c r="W475" s="54"/>
      <c r="X475" s="60"/>
      <c r="Y475" s="60"/>
      <c r="Z475" s="60"/>
    </row>
    <row r="476" spans="1:26" ht="14.25" customHeight="1">
      <c r="A476" s="60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54"/>
      <c r="V476" s="54"/>
      <c r="W476" s="54"/>
      <c r="X476" s="60"/>
      <c r="Y476" s="60"/>
      <c r="Z476" s="60"/>
    </row>
    <row r="477" spans="1:26" ht="14.25" customHeight="1">
      <c r="A477" s="60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54"/>
      <c r="V477" s="54"/>
      <c r="W477" s="54"/>
      <c r="X477" s="60"/>
      <c r="Y477" s="60"/>
      <c r="Z477" s="60"/>
    </row>
    <row r="478" spans="1:26" ht="14.25" customHeight="1">
      <c r="A478" s="60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54"/>
      <c r="V478" s="54"/>
      <c r="W478" s="54"/>
      <c r="X478" s="60"/>
      <c r="Y478" s="60"/>
      <c r="Z478" s="60"/>
    </row>
    <row r="479" spans="1:26" ht="14.25" customHeight="1">
      <c r="A479" s="60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54"/>
      <c r="V479" s="54"/>
      <c r="W479" s="54"/>
      <c r="X479" s="60"/>
      <c r="Y479" s="60"/>
      <c r="Z479" s="60"/>
    </row>
    <row r="480" spans="1:26" ht="14.25" customHeight="1">
      <c r="A480" s="60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54"/>
      <c r="V480" s="54"/>
      <c r="W480" s="54"/>
      <c r="X480" s="60"/>
      <c r="Y480" s="60"/>
      <c r="Z480" s="60"/>
    </row>
    <row r="481" spans="1:26" ht="14.25" customHeight="1">
      <c r="A481" s="60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54"/>
      <c r="V481" s="54"/>
      <c r="W481" s="54"/>
      <c r="X481" s="60"/>
      <c r="Y481" s="60"/>
      <c r="Z481" s="60"/>
    </row>
    <row r="482" spans="1:26" ht="14.25" customHeight="1">
      <c r="A482" s="60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54"/>
      <c r="V482" s="54"/>
      <c r="W482" s="54"/>
      <c r="X482" s="60"/>
      <c r="Y482" s="60"/>
      <c r="Z482" s="60"/>
    </row>
    <row r="483" spans="1:26" ht="14.25" customHeight="1">
      <c r="A483" s="60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54"/>
      <c r="V483" s="54"/>
      <c r="W483" s="54"/>
      <c r="X483" s="60"/>
      <c r="Y483" s="60"/>
      <c r="Z483" s="60"/>
    </row>
    <row r="484" spans="1:26" ht="14.25" customHeight="1">
      <c r="A484" s="60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54"/>
      <c r="V484" s="54"/>
      <c r="W484" s="54"/>
      <c r="X484" s="60"/>
      <c r="Y484" s="60"/>
      <c r="Z484" s="60"/>
    </row>
    <row r="485" spans="1:26" ht="14.25" customHeight="1">
      <c r="A485" s="60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54"/>
      <c r="V485" s="54"/>
      <c r="W485" s="54"/>
      <c r="X485" s="60"/>
      <c r="Y485" s="60"/>
      <c r="Z485" s="60"/>
    </row>
    <row r="486" spans="1:26" ht="14.25" customHeight="1">
      <c r="A486" s="60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54"/>
      <c r="V486" s="54"/>
      <c r="W486" s="54"/>
      <c r="X486" s="60"/>
      <c r="Y486" s="60"/>
      <c r="Z486" s="60"/>
    </row>
    <row r="487" spans="1:26" ht="14.25" customHeight="1">
      <c r="A487" s="60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54"/>
      <c r="V487" s="54"/>
      <c r="W487" s="54"/>
      <c r="X487" s="60"/>
      <c r="Y487" s="60"/>
      <c r="Z487" s="60"/>
    </row>
    <row r="488" spans="1:26" ht="14.25" customHeight="1">
      <c r="A488" s="60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54"/>
      <c r="V488" s="54"/>
      <c r="W488" s="54"/>
      <c r="X488" s="60"/>
      <c r="Y488" s="60"/>
      <c r="Z488" s="60"/>
    </row>
    <row r="489" spans="1:26" ht="14.25" customHeight="1">
      <c r="A489" s="60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54"/>
      <c r="V489" s="54"/>
      <c r="W489" s="54"/>
      <c r="X489" s="60"/>
      <c r="Y489" s="60"/>
      <c r="Z489" s="60"/>
    </row>
    <row r="490" spans="1:26" ht="14.25" customHeight="1">
      <c r="A490" s="60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54"/>
      <c r="V490" s="54"/>
      <c r="W490" s="54"/>
      <c r="X490" s="60"/>
      <c r="Y490" s="60"/>
      <c r="Z490" s="60"/>
    </row>
    <row r="491" spans="1:26" ht="14.25" customHeight="1">
      <c r="A491" s="60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54"/>
      <c r="V491" s="54"/>
      <c r="W491" s="54"/>
      <c r="X491" s="60"/>
      <c r="Y491" s="60"/>
      <c r="Z491" s="60"/>
    </row>
    <row r="492" spans="1:26" ht="14.25" customHeight="1">
      <c r="A492" s="60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54"/>
      <c r="V492" s="54"/>
      <c r="W492" s="54"/>
      <c r="X492" s="60"/>
      <c r="Y492" s="60"/>
      <c r="Z492" s="60"/>
    </row>
    <row r="493" spans="1:26" ht="14.25" customHeight="1">
      <c r="A493" s="60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54"/>
      <c r="V493" s="54"/>
      <c r="W493" s="54"/>
      <c r="X493" s="60"/>
      <c r="Y493" s="60"/>
      <c r="Z493" s="60"/>
    </row>
    <row r="494" spans="1:26" ht="14.25" customHeight="1">
      <c r="A494" s="60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54"/>
      <c r="V494" s="54"/>
      <c r="W494" s="54"/>
      <c r="X494" s="60"/>
      <c r="Y494" s="60"/>
      <c r="Z494" s="60"/>
    </row>
    <row r="495" spans="1:26" ht="14.25" customHeight="1">
      <c r="A495" s="60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54"/>
      <c r="V495" s="54"/>
      <c r="W495" s="54"/>
      <c r="X495" s="60"/>
      <c r="Y495" s="60"/>
      <c r="Z495" s="60"/>
    </row>
    <row r="496" spans="1:26" ht="14.25" customHeight="1">
      <c r="A496" s="60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54"/>
      <c r="V496" s="54"/>
      <c r="W496" s="54"/>
      <c r="X496" s="60"/>
      <c r="Y496" s="60"/>
      <c r="Z496" s="60"/>
    </row>
    <row r="497" spans="1:26" ht="14.25" customHeight="1">
      <c r="A497" s="60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54"/>
      <c r="V497" s="54"/>
      <c r="W497" s="54"/>
      <c r="X497" s="60"/>
      <c r="Y497" s="60"/>
      <c r="Z497" s="60"/>
    </row>
    <row r="498" spans="1:26" ht="14.25" customHeight="1">
      <c r="A498" s="60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54"/>
      <c r="V498" s="54"/>
      <c r="W498" s="54"/>
      <c r="X498" s="60"/>
      <c r="Y498" s="60"/>
      <c r="Z498" s="60"/>
    </row>
    <row r="499" spans="1:26" ht="14.25" customHeight="1">
      <c r="A499" s="60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54"/>
      <c r="V499" s="54"/>
      <c r="W499" s="54"/>
      <c r="X499" s="60"/>
      <c r="Y499" s="60"/>
      <c r="Z499" s="60"/>
    </row>
    <row r="500" spans="1:26" ht="14.25" customHeight="1">
      <c r="A500" s="60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54"/>
      <c r="V500" s="54"/>
      <c r="W500" s="54"/>
      <c r="X500" s="60"/>
      <c r="Y500" s="60"/>
      <c r="Z500" s="60"/>
    </row>
    <row r="501" spans="1:26" ht="14.25" customHeight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54"/>
      <c r="V501" s="54"/>
      <c r="W501" s="54"/>
      <c r="X501" s="60"/>
      <c r="Y501" s="60"/>
      <c r="Z501" s="60"/>
    </row>
    <row r="502" spans="1:26" ht="14.25" customHeigh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54"/>
      <c r="V502" s="54"/>
      <c r="W502" s="54"/>
      <c r="X502" s="60"/>
      <c r="Y502" s="60"/>
      <c r="Z502" s="60"/>
    </row>
    <row r="503" spans="1:26" ht="14.25" customHeight="1">
      <c r="A503" s="60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54"/>
      <c r="V503" s="54"/>
      <c r="W503" s="54"/>
      <c r="X503" s="60"/>
      <c r="Y503" s="60"/>
      <c r="Z503" s="60"/>
    </row>
    <row r="504" spans="1:26" ht="14.25" customHeight="1">
      <c r="A504" s="60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54"/>
      <c r="V504" s="54"/>
      <c r="W504" s="54"/>
      <c r="X504" s="60"/>
      <c r="Y504" s="60"/>
      <c r="Z504" s="60"/>
    </row>
    <row r="505" spans="1:26" ht="14.25" customHeight="1">
      <c r="A505" s="60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54"/>
      <c r="V505" s="54"/>
      <c r="W505" s="54"/>
      <c r="X505" s="60"/>
      <c r="Y505" s="60"/>
      <c r="Z505" s="60"/>
    </row>
    <row r="506" spans="1:26" ht="14.25" customHeight="1">
      <c r="A506" s="60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54"/>
      <c r="V506" s="54"/>
      <c r="W506" s="54"/>
      <c r="X506" s="60"/>
      <c r="Y506" s="60"/>
      <c r="Z506" s="60"/>
    </row>
    <row r="507" spans="1:26" ht="14.25" customHeight="1">
      <c r="A507" s="60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54"/>
      <c r="V507" s="54"/>
      <c r="W507" s="54"/>
      <c r="X507" s="60"/>
      <c r="Y507" s="60"/>
      <c r="Z507" s="60"/>
    </row>
    <row r="508" spans="1:26" ht="14.25" customHeight="1">
      <c r="A508" s="60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54"/>
      <c r="V508" s="54"/>
      <c r="W508" s="54"/>
      <c r="X508" s="60"/>
      <c r="Y508" s="60"/>
      <c r="Z508" s="60"/>
    </row>
    <row r="509" spans="1:26" ht="14.25" customHeight="1">
      <c r="A509" s="60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54"/>
      <c r="V509" s="54"/>
      <c r="W509" s="54"/>
      <c r="X509" s="60"/>
      <c r="Y509" s="60"/>
      <c r="Z509" s="60"/>
    </row>
    <row r="510" spans="1:26" ht="14.25" customHeight="1">
      <c r="A510" s="60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54"/>
      <c r="V510" s="54"/>
      <c r="W510" s="54"/>
      <c r="X510" s="60"/>
      <c r="Y510" s="60"/>
      <c r="Z510" s="60"/>
    </row>
    <row r="511" spans="1:26" ht="14.25" customHeight="1">
      <c r="A511" s="60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54"/>
      <c r="V511" s="54"/>
      <c r="W511" s="54"/>
      <c r="X511" s="60"/>
      <c r="Y511" s="60"/>
      <c r="Z511" s="60"/>
    </row>
    <row r="512" spans="1:26" ht="14.25" customHeight="1">
      <c r="A512" s="60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54"/>
      <c r="V512" s="54"/>
      <c r="W512" s="54"/>
      <c r="X512" s="60"/>
      <c r="Y512" s="60"/>
      <c r="Z512" s="60"/>
    </row>
    <row r="513" spans="1:26" ht="14.25" customHeight="1">
      <c r="A513" s="60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54"/>
      <c r="V513" s="54"/>
      <c r="W513" s="54"/>
      <c r="X513" s="60"/>
      <c r="Y513" s="60"/>
      <c r="Z513" s="60"/>
    </row>
    <row r="514" spans="1:26" ht="14.25" customHeight="1">
      <c r="A514" s="60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54"/>
      <c r="V514" s="54"/>
      <c r="W514" s="54"/>
      <c r="X514" s="60"/>
      <c r="Y514" s="60"/>
      <c r="Z514" s="60"/>
    </row>
    <row r="515" spans="1:26" ht="14.25" customHeight="1">
      <c r="A515" s="60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54"/>
      <c r="V515" s="54"/>
      <c r="W515" s="54"/>
      <c r="X515" s="60"/>
      <c r="Y515" s="60"/>
      <c r="Z515" s="60"/>
    </row>
    <row r="516" spans="1:26" ht="14.25" customHeight="1">
      <c r="A516" s="60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54"/>
      <c r="V516" s="54"/>
      <c r="W516" s="54"/>
      <c r="X516" s="60"/>
      <c r="Y516" s="60"/>
      <c r="Z516" s="60"/>
    </row>
    <row r="517" spans="1:26" ht="14.25" customHeight="1">
      <c r="A517" s="60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54"/>
      <c r="V517" s="54"/>
      <c r="W517" s="54"/>
      <c r="X517" s="60"/>
      <c r="Y517" s="60"/>
      <c r="Z517" s="60"/>
    </row>
    <row r="518" spans="1:26" ht="14.25" customHeight="1">
      <c r="A518" s="60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54"/>
      <c r="V518" s="54"/>
      <c r="W518" s="54"/>
      <c r="X518" s="60"/>
      <c r="Y518" s="60"/>
      <c r="Z518" s="60"/>
    </row>
    <row r="519" spans="1:26" ht="14.25" customHeight="1">
      <c r="A519" s="60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54"/>
      <c r="V519" s="54"/>
      <c r="W519" s="54"/>
      <c r="X519" s="60"/>
      <c r="Y519" s="60"/>
      <c r="Z519" s="60"/>
    </row>
    <row r="520" spans="1:26" ht="14.25" customHeight="1">
      <c r="A520" s="60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54"/>
      <c r="V520" s="54"/>
      <c r="W520" s="54"/>
      <c r="X520" s="60"/>
      <c r="Y520" s="60"/>
      <c r="Z520" s="60"/>
    </row>
    <row r="521" spans="1:26" ht="14.25" customHeight="1">
      <c r="A521" s="60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54"/>
      <c r="V521" s="54"/>
      <c r="W521" s="54"/>
      <c r="X521" s="60"/>
      <c r="Y521" s="60"/>
      <c r="Z521" s="60"/>
    </row>
    <row r="522" spans="1:26" ht="14.25" customHeight="1">
      <c r="A522" s="60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54"/>
      <c r="V522" s="54"/>
      <c r="W522" s="54"/>
      <c r="X522" s="60"/>
      <c r="Y522" s="60"/>
      <c r="Z522" s="60"/>
    </row>
    <row r="523" spans="1:26" ht="14.25" customHeight="1">
      <c r="A523" s="60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54"/>
      <c r="V523" s="54"/>
      <c r="W523" s="54"/>
      <c r="X523" s="60"/>
      <c r="Y523" s="60"/>
      <c r="Z523" s="60"/>
    </row>
    <row r="524" spans="1:26" ht="14.25" customHeight="1">
      <c r="A524" s="60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54"/>
      <c r="V524" s="54"/>
      <c r="W524" s="54"/>
      <c r="X524" s="60"/>
      <c r="Y524" s="60"/>
      <c r="Z524" s="60"/>
    </row>
    <row r="525" spans="1:26" ht="14.25" customHeight="1">
      <c r="A525" s="60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54"/>
      <c r="V525" s="54"/>
      <c r="W525" s="54"/>
      <c r="X525" s="60"/>
      <c r="Y525" s="60"/>
      <c r="Z525" s="60"/>
    </row>
    <row r="526" spans="1:26" ht="14.25" customHeight="1">
      <c r="A526" s="60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54"/>
      <c r="V526" s="54"/>
      <c r="W526" s="54"/>
      <c r="X526" s="60"/>
      <c r="Y526" s="60"/>
      <c r="Z526" s="60"/>
    </row>
    <row r="527" spans="1:26" ht="14.25" customHeight="1">
      <c r="A527" s="60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54"/>
      <c r="V527" s="54"/>
      <c r="W527" s="54"/>
      <c r="X527" s="60"/>
      <c r="Y527" s="60"/>
      <c r="Z527" s="60"/>
    </row>
    <row r="528" spans="1:26" ht="14.25" customHeight="1">
      <c r="A528" s="60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54"/>
      <c r="V528" s="54"/>
      <c r="W528" s="54"/>
      <c r="X528" s="60"/>
      <c r="Y528" s="60"/>
      <c r="Z528" s="60"/>
    </row>
    <row r="529" spans="1:26" ht="14.25" customHeight="1">
      <c r="A529" s="60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54"/>
      <c r="V529" s="54"/>
      <c r="W529" s="54"/>
      <c r="X529" s="60"/>
      <c r="Y529" s="60"/>
      <c r="Z529" s="60"/>
    </row>
    <row r="530" spans="1:26" ht="14.25" customHeight="1">
      <c r="A530" s="60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54"/>
      <c r="V530" s="54"/>
      <c r="W530" s="54"/>
      <c r="X530" s="60"/>
      <c r="Y530" s="60"/>
      <c r="Z530" s="60"/>
    </row>
    <row r="531" spans="1:26" ht="14.25" customHeight="1">
      <c r="A531" s="60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54"/>
      <c r="V531" s="54"/>
      <c r="W531" s="54"/>
      <c r="X531" s="60"/>
      <c r="Y531" s="60"/>
      <c r="Z531" s="60"/>
    </row>
    <row r="532" spans="1:26" ht="14.25" customHeight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54"/>
      <c r="V532" s="54"/>
      <c r="W532" s="54"/>
      <c r="X532" s="60"/>
      <c r="Y532" s="60"/>
      <c r="Z532" s="60"/>
    </row>
    <row r="533" spans="1:26" ht="14.25" customHeigh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54"/>
      <c r="V533" s="54"/>
      <c r="W533" s="54"/>
      <c r="X533" s="60"/>
      <c r="Y533" s="60"/>
      <c r="Z533" s="60"/>
    </row>
    <row r="534" spans="1:26" ht="14.25" customHeight="1">
      <c r="A534" s="60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54"/>
      <c r="V534" s="54"/>
      <c r="W534" s="54"/>
      <c r="X534" s="60"/>
      <c r="Y534" s="60"/>
      <c r="Z534" s="60"/>
    </row>
    <row r="535" spans="1:26" ht="14.25" customHeight="1">
      <c r="A535" s="60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54"/>
      <c r="V535" s="54"/>
      <c r="W535" s="54"/>
      <c r="X535" s="60"/>
      <c r="Y535" s="60"/>
      <c r="Z535" s="60"/>
    </row>
    <row r="536" spans="1:26" ht="14.25" customHeight="1">
      <c r="A536" s="60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54"/>
      <c r="V536" s="54"/>
      <c r="W536" s="54"/>
      <c r="X536" s="60"/>
      <c r="Y536" s="60"/>
      <c r="Z536" s="60"/>
    </row>
    <row r="537" spans="1:26" ht="14.25" customHeight="1">
      <c r="A537" s="60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54"/>
      <c r="V537" s="54"/>
      <c r="W537" s="54"/>
      <c r="X537" s="60"/>
      <c r="Y537" s="60"/>
      <c r="Z537" s="60"/>
    </row>
    <row r="538" spans="1:26" ht="14.25" customHeight="1">
      <c r="A538" s="60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54"/>
      <c r="V538" s="54"/>
      <c r="W538" s="54"/>
      <c r="X538" s="60"/>
      <c r="Y538" s="60"/>
      <c r="Z538" s="60"/>
    </row>
    <row r="539" spans="1:26" ht="14.25" customHeight="1">
      <c r="A539" s="60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54"/>
      <c r="V539" s="54"/>
      <c r="W539" s="54"/>
      <c r="X539" s="60"/>
      <c r="Y539" s="60"/>
      <c r="Z539" s="60"/>
    </row>
    <row r="540" spans="1:26" ht="14.25" customHeight="1">
      <c r="A540" s="60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54"/>
      <c r="V540" s="54"/>
      <c r="W540" s="54"/>
      <c r="X540" s="60"/>
      <c r="Y540" s="60"/>
      <c r="Z540" s="60"/>
    </row>
    <row r="541" spans="1:26" ht="14.25" customHeight="1">
      <c r="A541" s="60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54"/>
      <c r="V541" s="54"/>
      <c r="W541" s="54"/>
      <c r="X541" s="60"/>
      <c r="Y541" s="60"/>
      <c r="Z541" s="60"/>
    </row>
    <row r="542" spans="1:26" ht="14.25" customHeight="1">
      <c r="A542" s="60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54"/>
      <c r="V542" s="54"/>
      <c r="W542" s="54"/>
      <c r="X542" s="60"/>
      <c r="Y542" s="60"/>
      <c r="Z542" s="60"/>
    </row>
    <row r="543" spans="1:26" ht="14.25" customHeight="1">
      <c r="A543" s="60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54"/>
      <c r="V543" s="54"/>
      <c r="W543" s="54"/>
      <c r="X543" s="60"/>
      <c r="Y543" s="60"/>
      <c r="Z543" s="60"/>
    </row>
    <row r="544" spans="1:26" ht="14.25" customHeight="1">
      <c r="A544" s="60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54"/>
      <c r="V544" s="54"/>
      <c r="W544" s="54"/>
      <c r="X544" s="60"/>
      <c r="Y544" s="60"/>
      <c r="Z544" s="60"/>
    </row>
    <row r="545" spans="1:26" ht="14.25" customHeight="1">
      <c r="A545" s="60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54"/>
      <c r="V545" s="54"/>
      <c r="W545" s="54"/>
      <c r="X545" s="60"/>
      <c r="Y545" s="60"/>
      <c r="Z545" s="60"/>
    </row>
    <row r="546" spans="1:26" ht="14.25" customHeight="1">
      <c r="A546" s="60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54"/>
      <c r="V546" s="54"/>
      <c r="W546" s="54"/>
      <c r="X546" s="60"/>
      <c r="Y546" s="60"/>
      <c r="Z546" s="60"/>
    </row>
    <row r="547" spans="1:26" ht="14.25" customHeight="1">
      <c r="A547" s="60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54"/>
      <c r="V547" s="54"/>
      <c r="W547" s="54"/>
      <c r="X547" s="60"/>
      <c r="Y547" s="60"/>
      <c r="Z547" s="60"/>
    </row>
    <row r="548" spans="1:26" ht="14.25" customHeight="1">
      <c r="A548" s="60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54"/>
      <c r="V548" s="54"/>
      <c r="W548" s="54"/>
      <c r="X548" s="60"/>
      <c r="Y548" s="60"/>
      <c r="Z548" s="60"/>
    </row>
    <row r="549" spans="1:26" ht="14.25" customHeight="1">
      <c r="A549" s="60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54"/>
      <c r="V549" s="54"/>
      <c r="W549" s="54"/>
      <c r="X549" s="60"/>
      <c r="Y549" s="60"/>
      <c r="Z549" s="60"/>
    </row>
    <row r="550" spans="1:26" ht="14.25" customHeight="1">
      <c r="A550" s="60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54"/>
      <c r="V550" s="54"/>
      <c r="W550" s="54"/>
      <c r="X550" s="60"/>
      <c r="Y550" s="60"/>
      <c r="Z550" s="60"/>
    </row>
    <row r="551" spans="1:26" ht="14.25" customHeight="1">
      <c r="A551" s="60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54"/>
      <c r="V551" s="54"/>
      <c r="W551" s="54"/>
      <c r="X551" s="60"/>
      <c r="Y551" s="60"/>
      <c r="Z551" s="60"/>
    </row>
    <row r="552" spans="1:26" ht="14.25" customHeight="1">
      <c r="A552" s="60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54"/>
      <c r="V552" s="54"/>
      <c r="W552" s="54"/>
      <c r="X552" s="60"/>
      <c r="Y552" s="60"/>
      <c r="Z552" s="60"/>
    </row>
    <row r="553" spans="1:26" ht="14.25" customHeight="1">
      <c r="A553" s="60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54"/>
      <c r="V553" s="54"/>
      <c r="W553" s="54"/>
      <c r="X553" s="60"/>
      <c r="Y553" s="60"/>
      <c r="Z553" s="60"/>
    </row>
    <row r="554" spans="1:26" ht="14.25" customHeight="1">
      <c r="A554" s="60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54"/>
      <c r="V554" s="54"/>
      <c r="W554" s="54"/>
      <c r="X554" s="60"/>
      <c r="Y554" s="60"/>
      <c r="Z554" s="60"/>
    </row>
    <row r="555" spans="1:26" ht="14.25" customHeight="1">
      <c r="A555" s="60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54"/>
      <c r="V555" s="54"/>
      <c r="W555" s="54"/>
      <c r="X555" s="60"/>
      <c r="Y555" s="60"/>
      <c r="Z555" s="60"/>
    </row>
    <row r="556" spans="1:26" ht="14.25" customHeight="1">
      <c r="A556" s="60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54"/>
      <c r="V556" s="54"/>
      <c r="W556" s="54"/>
      <c r="X556" s="60"/>
      <c r="Y556" s="60"/>
      <c r="Z556" s="60"/>
    </row>
    <row r="557" spans="1:26" ht="14.25" customHeight="1">
      <c r="A557" s="60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54"/>
      <c r="V557" s="54"/>
      <c r="W557" s="54"/>
      <c r="X557" s="60"/>
      <c r="Y557" s="60"/>
      <c r="Z557" s="60"/>
    </row>
    <row r="558" spans="1:26" ht="14.25" customHeight="1">
      <c r="A558" s="60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54"/>
      <c r="V558" s="54"/>
      <c r="W558" s="54"/>
      <c r="X558" s="60"/>
      <c r="Y558" s="60"/>
      <c r="Z558" s="60"/>
    </row>
    <row r="559" spans="1:26" ht="14.25" customHeight="1">
      <c r="A559" s="60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54"/>
      <c r="V559" s="54"/>
      <c r="W559" s="54"/>
      <c r="X559" s="60"/>
      <c r="Y559" s="60"/>
      <c r="Z559" s="60"/>
    </row>
    <row r="560" spans="1:26" ht="14.25" customHeight="1">
      <c r="A560" s="60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54"/>
      <c r="V560" s="54"/>
      <c r="W560" s="54"/>
      <c r="X560" s="60"/>
      <c r="Y560" s="60"/>
      <c r="Z560" s="60"/>
    </row>
    <row r="561" spans="1:26" ht="14.25" customHeight="1">
      <c r="A561" s="60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54"/>
      <c r="V561" s="54"/>
      <c r="W561" s="54"/>
      <c r="X561" s="60"/>
      <c r="Y561" s="60"/>
      <c r="Z561" s="60"/>
    </row>
    <row r="562" spans="1:26" ht="14.25" customHeight="1">
      <c r="A562" s="60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54"/>
      <c r="V562" s="54"/>
      <c r="W562" s="54"/>
      <c r="X562" s="60"/>
      <c r="Y562" s="60"/>
      <c r="Z562" s="60"/>
    </row>
    <row r="563" spans="1:26" ht="14.25" customHeight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54"/>
      <c r="V563" s="54"/>
      <c r="W563" s="54"/>
      <c r="X563" s="60"/>
      <c r="Y563" s="60"/>
      <c r="Z563" s="60"/>
    </row>
    <row r="564" spans="1:26" ht="14.25" customHeigh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54"/>
      <c r="V564" s="54"/>
      <c r="W564" s="54"/>
      <c r="X564" s="60"/>
      <c r="Y564" s="60"/>
      <c r="Z564" s="60"/>
    </row>
    <row r="565" spans="1:26" ht="14.25" customHeight="1">
      <c r="A565" s="60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54"/>
      <c r="V565" s="54"/>
      <c r="W565" s="54"/>
      <c r="X565" s="60"/>
      <c r="Y565" s="60"/>
      <c r="Z565" s="60"/>
    </row>
    <row r="566" spans="1:26" ht="14.25" customHeight="1">
      <c r="A566" s="60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54"/>
      <c r="V566" s="54"/>
      <c r="W566" s="54"/>
      <c r="X566" s="60"/>
      <c r="Y566" s="60"/>
      <c r="Z566" s="60"/>
    </row>
    <row r="567" spans="1:26" ht="14.25" customHeight="1">
      <c r="A567" s="60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54"/>
      <c r="V567" s="54"/>
      <c r="W567" s="54"/>
      <c r="X567" s="60"/>
      <c r="Y567" s="60"/>
      <c r="Z567" s="60"/>
    </row>
    <row r="568" spans="1:26" ht="14.25" customHeight="1">
      <c r="A568" s="60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54"/>
      <c r="V568" s="54"/>
      <c r="W568" s="54"/>
      <c r="X568" s="60"/>
      <c r="Y568" s="60"/>
      <c r="Z568" s="60"/>
    </row>
    <row r="569" spans="1:26" ht="14.25" customHeight="1">
      <c r="A569" s="60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54"/>
      <c r="V569" s="54"/>
      <c r="W569" s="54"/>
      <c r="X569" s="60"/>
      <c r="Y569" s="60"/>
      <c r="Z569" s="60"/>
    </row>
    <row r="570" spans="1:26" ht="14.25" customHeight="1">
      <c r="A570" s="60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54"/>
      <c r="V570" s="54"/>
      <c r="W570" s="54"/>
      <c r="X570" s="60"/>
      <c r="Y570" s="60"/>
      <c r="Z570" s="60"/>
    </row>
    <row r="571" spans="1:26" ht="14.25" customHeight="1">
      <c r="A571" s="60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54"/>
      <c r="V571" s="54"/>
      <c r="W571" s="54"/>
      <c r="X571" s="60"/>
      <c r="Y571" s="60"/>
      <c r="Z571" s="60"/>
    </row>
    <row r="572" spans="1:26" ht="14.25" customHeight="1">
      <c r="A572" s="60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54"/>
      <c r="V572" s="54"/>
      <c r="W572" s="54"/>
      <c r="X572" s="60"/>
      <c r="Y572" s="60"/>
      <c r="Z572" s="60"/>
    </row>
    <row r="573" spans="1:26" ht="14.25" customHeight="1">
      <c r="A573" s="60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54"/>
      <c r="V573" s="54"/>
      <c r="W573" s="54"/>
      <c r="X573" s="60"/>
      <c r="Y573" s="60"/>
      <c r="Z573" s="60"/>
    </row>
    <row r="574" spans="1:26" ht="14.25" customHeight="1">
      <c r="A574" s="60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54"/>
      <c r="V574" s="54"/>
      <c r="W574" s="54"/>
      <c r="X574" s="60"/>
      <c r="Y574" s="60"/>
      <c r="Z574" s="60"/>
    </row>
    <row r="575" spans="1:26" ht="14.25" customHeight="1">
      <c r="A575" s="60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54"/>
      <c r="V575" s="54"/>
      <c r="W575" s="54"/>
      <c r="X575" s="60"/>
      <c r="Y575" s="60"/>
      <c r="Z575" s="60"/>
    </row>
    <row r="576" spans="1:26" ht="14.25" customHeight="1">
      <c r="A576" s="60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54"/>
      <c r="V576" s="54"/>
      <c r="W576" s="54"/>
      <c r="X576" s="60"/>
      <c r="Y576" s="60"/>
      <c r="Z576" s="60"/>
    </row>
    <row r="577" spans="1:26" ht="14.25" customHeight="1">
      <c r="A577" s="60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54"/>
      <c r="V577" s="54"/>
      <c r="W577" s="54"/>
      <c r="X577" s="60"/>
      <c r="Y577" s="60"/>
      <c r="Z577" s="60"/>
    </row>
    <row r="578" spans="1:26" ht="14.25" customHeight="1">
      <c r="A578" s="60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54"/>
      <c r="V578" s="54"/>
      <c r="W578" s="54"/>
      <c r="X578" s="60"/>
      <c r="Y578" s="60"/>
      <c r="Z578" s="60"/>
    </row>
    <row r="579" spans="1:26" ht="14.25" customHeight="1">
      <c r="A579" s="60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54"/>
      <c r="V579" s="54"/>
      <c r="W579" s="54"/>
      <c r="X579" s="60"/>
      <c r="Y579" s="60"/>
      <c r="Z579" s="60"/>
    </row>
    <row r="580" spans="1:26" ht="14.25" customHeight="1">
      <c r="A580" s="60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54"/>
      <c r="V580" s="54"/>
      <c r="W580" s="54"/>
      <c r="X580" s="60"/>
      <c r="Y580" s="60"/>
      <c r="Z580" s="60"/>
    </row>
    <row r="581" spans="1:26" ht="14.25" customHeight="1">
      <c r="A581" s="60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54"/>
      <c r="V581" s="54"/>
      <c r="W581" s="54"/>
      <c r="X581" s="60"/>
      <c r="Y581" s="60"/>
      <c r="Z581" s="60"/>
    </row>
    <row r="582" spans="1:26" ht="14.25" customHeight="1">
      <c r="A582" s="60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54"/>
      <c r="V582" s="54"/>
      <c r="W582" s="54"/>
      <c r="X582" s="60"/>
      <c r="Y582" s="60"/>
      <c r="Z582" s="60"/>
    </row>
    <row r="583" spans="1:26" ht="14.25" customHeight="1">
      <c r="A583" s="60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54"/>
      <c r="V583" s="54"/>
      <c r="W583" s="54"/>
      <c r="X583" s="60"/>
      <c r="Y583" s="60"/>
      <c r="Z583" s="60"/>
    </row>
    <row r="584" spans="1:26" ht="14.25" customHeight="1">
      <c r="A584" s="60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54"/>
      <c r="V584" s="54"/>
      <c r="W584" s="54"/>
      <c r="X584" s="60"/>
      <c r="Y584" s="60"/>
      <c r="Z584" s="60"/>
    </row>
    <row r="585" spans="1:26" ht="14.25" customHeight="1">
      <c r="A585" s="60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54"/>
      <c r="V585" s="54"/>
      <c r="W585" s="54"/>
      <c r="X585" s="60"/>
      <c r="Y585" s="60"/>
      <c r="Z585" s="60"/>
    </row>
    <row r="586" spans="1:26" ht="14.25" customHeight="1">
      <c r="A586" s="60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54"/>
      <c r="V586" s="54"/>
      <c r="W586" s="54"/>
      <c r="X586" s="60"/>
      <c r="Y586" s="60"/>
      <c r="Z586" s="60"/>
    </row>
    <row r="587" spans="1:26" ht="14.25" customHeight="1">
      <c r="A587" s="60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54"/>
      <c r="V587" s="54"/>
      <c r="W587" s="54"/>
      <c r="X587" s="60"/>
      <c r="Y587" s="60"/>
      <c r="Z587" s="60"/>
    </row>
    <row r="588" spans="1:26" ht="14.25" customHeight="1">
      <c r="A588" s="60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54"/>
      <c r="V588" s="54"/>
      <c r="W588" s="54"/>
      <c r="X588" s="60"/>
      <c r="Y588" s="60"/>
      <c r="Z588" s="60"/>
    </row>
    <row r="589" spans="1:26" ht="14.25" customHeight="1">
      <c r="A589" s="60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54"/>
      <c r="V589" s="54"/>
      <c r="W589" s="54"/>
      <c r="X589" s="60"/>
      <c r="Y589" s="60"/>
      <c r="Z589" s="60"/>
    </row>
    <row r="590" spans="1:26" ht="14.25" customHeight="1">
      <c r="A590" s="60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54"/>
      <c r="V590" s="54"/>
      <c r="W590" s="54"/>
      <c r="X590" s="60"/>
      <c r="Y590" s="60"/>
      <c r="Z590" s="60"/>
    </row>
    <row r="591" spans="1:26" ht="14.25" customHeight="1">
      <c r="A591" s="60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54"/>
      <c r="V591" s="54"/>
      <c r="W591" s="54"/>
      <c r="X591" s="60"/>
      <c r="Y591" s="60"/>
      <c r="Z591" s="60"/>
    </row>
    <row r="592" spans="1:26" ht="14.25" customHeight="1">
      <c r="A592" s="60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54"/>
      <c r="V592" s="54"/>
      <c r="W592" s="54"/>
      <c r="X592" s="60"/>
      <c r="Y592" s="60"/>
      <c r="Z592" s="60"/>
    </row>
    <row r="593" spans="1:26" ht="14.25" customHeight="1">
      <c r="A593" s="60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54"/>
      <c r="V593" s="54"/>
      <c r="W593" s="54"/>
      <c r="X593" s="60"/>
      <c r="Y593" s="60"/>
      <c r="Z593" s="60"/>
    </row>
    <row r="594" spans="1:26" ht="14.25" customHeight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54"/>
      <c r="V594" s="54"/>
      <c r="W594" s="54"/>
      <c r="X594" s="60"/>
      <c r="Y594" s="60"/>
      <c r="Z594" s="60"/>
    </row>
    <row r="595" spans="1:26" ht="14.25" customHeigh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54"/>
      <c r="V595" s="54"/>
      <c r="W595" s="54"/>
      <c r="X595" s="60"/>
      <c r="Y595" s="60"/>
      <c r="Z595" s="60"/>
    </row>
    <row r="596" spans="1:26" ht="14.25" customHeight="1">
      <c r="A596" s="60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54"/>
      <c r="V596" s="54"/>
      <c r="W596" s="54"/>
      <c r="X596" s="60"/>
      <c r="Y596" s="60"/>
      <c r="Z596" s="60"/>
    </row>
    <row r="597" spans="1:26" ht="14.25" customHeight="1">
      <c r="A597" s="60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54"/>
      <c r="V597" s="54"/>
      <c r="W597" s="54"/>
      <c r="X597" s="60"/>
      <c r="Y597" s="60"/>
      <c r="Z597" s="60"/>
    </row>
    <row r="598" spans="1:26" ht="14.25" customHeight="1">
      <c r="A598" s="60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54"/>
      <c r="V598" s="54"/>
      <c r="W598" s="54"/>
      <c r="X598" s="60"/>
      <c r="Y598" s="60"/>
      <c r="Z598" s="60"/>
    </row>
    <row r="599" spans="1:26" ht="14.25" customHeight="1">
      <c r="A599" s="60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54"/>
      <c r="V599" s="54"/>
      <c r="W599" s="54"/>
      <c r="X599" s="60"/>
      <c r="Y599" s="60"/>
      <c r="Z599" s="60"/>
    </row>
    <row r="600" spans="1:26" ht="14.25" customHeight="1">
      <c r="A600" s="60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54"/>
      <c r="V600" s="54"/>
      <c r="W600" s="54"/>
      <c r="X600" s="60"/>
      <c r="Y600" s="60"/>
      <c r="Z600" s="60"/>
    </row>
    <row r="601" spans="1:26" ht="14.25" customHeight="1">
      <c r="A601" s="60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54"/>
      <c r="V601" s="54"/>
      <c r="W601" s="54"/>
      <c r="X601" s="60"/>
      <c r="Y601" s="60"/>
      <c r="Z601" s="60"/>
    </row>
    <row r="602" spans="1:26" ht="14.25" customHeight="1">
      <c r="A602" s="60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54"/>
      <c r="V602" s="54"/>
      <c r="W602" s="54"/>
      <c r="X602" s="60"/>
      <c r="Y602" s="60"/>
      <c r="Z602" s="60"/>
    </row>
    <row r="603" spans="1:26" ht="14.25" customHeight="1">
      <c r="A603" s="60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54"/>
      <c r="V603" s="54"/>
      <c r="W603" s="54"/>
      <c r="X603" s="60"/>
      <c r="Y603" s="60"/>
      <c r="Z603" s="60"/>
    </row>
    <row r="604" spans="1:26" ht="14.25" customHeight="1">
      <c r="A604" s="60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54"/>
      <c r="V604" s="54"/>
      <c r="W604" s="54"/>
      <c r="X604" s="60"/>
      <c r="Y604" s="60"/>
      <c r="Z604" s="60"/>
    </row>
    <row r="605" spans="1:26" ht="14.25" customHeight="1">
      <c r="A605" s="60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54"/>
      <c r="V605" s="54"/>
      <c r="W605" s="54"/>
      <c r="X605" s="60"/>
      <c r="Y605" s="60"/>
      <c r="Z605" s="60"/>
    </row>
    <row r="606" spans="1:26" ht="14.25" customHeight="1">
      <c r="A606" s="60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54"/>
      <c r="V606" s="54"/>
      <c r="W606" s="54"/>
      <c r="X606" s="60"/>
      <c r="Y606" s="60"/>
      <c r="Z606" s="60"/>
    </row>
    <row r="607" spans="1:26" ht="14.25" customHeight="1">
      <c r="A607" s="60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54"/>
      <c r="V607" s="54"/>
      <c r="W607" s="54"/>
      <c r="X607" s="60"/>
      <c r="Y607" s="60"/>
      <c r="Z607" s="60"/>
    </row>
    <row r="608" spans="1:26" ht="14.25" customHeight="1">
      <c r="A608" s="60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54"/>
      <c r="V608" s="54"/>
      <c r="W608" s="54"/>
      <c r="X608" s="60"/>
      <c r="Y608" s="60"/>
      <c r="Z608" s="60"/>
    </row>
    <row r="609" spans="1:26" ht="14.25" customHeight="1">
      <c r="A609" s="60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54"/>
      <c r="V609" s="54"/>
      <c r="W609" s="54"/>
      <c r="X609" s="60"/>
      <c r="Y609" s="60"/>
      <c r="Z609" s="60"/>
    </row>
    <row r="610" spans="1:26" ht="14.25" customHeight="1">
      <c r="A610" s="60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54"/>
      <c r="V610" s="54"/>
      <c r="W610" s="54"/>
      <c r="X610" s="60"/>
      <c r="Y610" s="60"/>
      <c r="Z610" s="60"/>
    </row>
    <row r="611" spans="1:26" ht="14.25" customHeight="1">
      <c r="A611" s="60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54"/>
      <c r="V611" s="54"/>
      <c r="W611" s="54"/>
      <c r="X611" s="60"/>
      <c r="Y611" s="60"/>
      <c r="Z611" s="60"/>
    </row>
    <row r="612" spans="1:26" ht="14.25" customHeight="1">
      <c r="A612" s="60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54"/>
      <c r="V612" s="54"/>
      <c r="W612" s="54"/>
      <c r="X612" s="60"/>
      <c r="Y612" s="60"/>
      <c r="Z612" s="60"/>
    </row>
    <row r="613" spans="1:26" ht="14.25" customHeight="1">
      <c r="A613" s="60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54"/>
      <c r="V613" s="54"/>
      <c r="W613" s="54"/>
      <c r="X613" s="60"/>
      <c r="Y613" s="60"/>
      <c r="Z613" s="60"/>
    </row>
    <row r="614" spans="1:26" ht="14.25" customHeight="1">
      <c r="A614" s="60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54"/>
      <c r="V614" s="54"/>
      <c r="W614" s="54"/>
      <c r="X614" s="60"/>
      <c r="Y614" s="60"/>
      <c r="Z614" s="60"/>
    </row>
    <row r="615" spans="1:26" ht="14.25" customHeight="1">
      <c r="A615" s="60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54"/>
      <c r="V615" s="54"/>
      <c r="W615" s="54"/>
      <c r="X615" s="60"/>
      <c r="Y615" s="60"/>
      <c r="Z615" s="60"/>
    </row>
    <row r="616" spans="1:26" ht="14.25" customHeight="1">
      <c r="A616" s="60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54"/>
      <c r="V616" s="54"/>
      <c r="W616" s="54"/>
      <c r="X616" s="60"/>
      <c r="Y616" s="60"/>
      <c r="Z616" s="60"/>
    </row>
    <row r="617" spans="1:26" ht="14.25" customHeight="1">
      <c r="A617" s="60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54"/>
      <c r="V617" s="54"/>
      <c r="W617" s="54"/>
      <c r="X617" s="60"/>
      <c r="Y617" s="60"/>
      <c r="Z617" s="60"/>
    </row>
    <row r="618" spans="1:26" ht="14.25" customHeight="1">
      <c r="A618" s="60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54"/>
      <c r="V618" s="54"/>
      <c r="W618" s="54"/>
      <c r="X618" s="60"/>
      <c r="Y618" s="60"/>
      <c r="Z618" s="60"/>
    </row>
    <row r="619" spans="1:26" ht="14.25" customHeight="1">
      <c r="A619" s="60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54"/>
      <c r="V619" s="54"/>
      <c r="W619" s="54"/>
      <c r="X619" s="60"/>
      <c r="Y619" s="60"/>
      <c r="Z619" s="60"/>
    </row>
    <row r="620" spans="1:26" ht="14.25" customHeight="1">
      <c r="A620" s="60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54"/>
      <c r="V620" s="54"/>
      <c r="W620" s="54"/>
      <c r="X620" s="60"/>
      <c r="Y620" s="60"/>
      <c r="Z620" s="60"/>
    </row>
    <row r="621" spans="1:26" ht="14.25" customHeight="1">
      <c r="A621" s="60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54"/>
      <c r="V621" s="54"/>
      <c r="W621" s="54"/>
      <c r="X621" s="60"/>
      <c r="Y621" s="60"/>
      <c r="Z621" s="60"/>
    </row>
    <row r="622" spans="1:26" ht="14.25" customHeight="1">
      <c r="A622" s="60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54"/>
      <c r="V622" s="54"/>
      <c r="W622" s="54"/>
      <c r="X622" s="60"/>
      <c r="Y622" s="60"/>
      <c r="Z622" s="60"/>
    </row>
    <row r="623" spans="1:26" ht="14.25" customHeight="1">
      <c r="A623" s="60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54"/>
      <c r="V623" s="54"/>
      <c r="W623" s="54"/>
      <c r="X623" s="60"/>
      <c r="Y623" s="60"/>
      <c r="Z623" s="60"/>
    </row>
    <row r="624" spans="1:26" ht="14.25" customHeight="1">
      <c r="A624" s="60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54"/>
      <c r="V624" s="54"/>
      <c r="W624" s="54"/>
      <c r="X624" s="60"/>
      <c r="Y624" s="60"/>
      <c r="Z624" s="60"/>
    </row>
    <row r="625" spans="1:26" ht="14.25" customHeight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54"/>
      <c r="V625" s="54"/>
      <c r="W625" s="54"/>
      <c r="X625" s="60"/>
      <c r="Y625" s="60"/>
      <c r="Z625" s="60"/>
    </row>
    <row r="626" spans="1:26" ht="14.25" customHeigh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54"/>
      <c r="V626" s="54"/>
      <c r="W626" s="54"/>
      <c r="X626" s="60"/>
      <c r="Y626" s="60"/>
      <c r="Z626" s="60"/>
    </row>
    <row r="627" spans="1:26" ht="14.25" customHeight="1">
      <c r="A627" s="60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54"/>
      <c r="V627" s="54"/>
      <c r="W627" s="54"/>
      <c r="X627" s="60"/>
      <c r="Y627" s="60"/>
      <c r="Z627" s="60"/>
    </row>
    <row r="628" spans="1:26" ht="14.25" customHeight="1">
      <c r="A628" s="60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54"/>
      <c r="V628" s="54"/>
      <c r="W628" s="54"/>
      <c r="X628" s="60"/>
      <c r="Y628" s="60"/>
      <c r="Z628" s="60"/>
    </row>
    <row r="629" spans="1:26" ht="14.25" customHeight="1">
      <c r="A629" s="60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54"/>
      <c r="V629" s="54"/>
      <c r="W629" s="54"/>
      <c r="X629" s="60"/>
      <c r="Y629" s="60"/>
      <c r="Z629" s="60"/>
    </row>
    <row r="630" spans="1:26" ht="14.25" customHeight="1">
      <c r="A630" s="60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54"/>
      <c r="V630" s="54"/>
      <c r="W630" s="54"/>
      <c r="X630" s="60"/>
      <c r="Y630" s="60"/>
      <c r="Z630" s="60"/>
    </row>
    <row r="631" spans="1:26" ht="14.25" customHeight="1">
      <c r="A631" s="60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54"/>
      <c r="V631" s="54"/>
      <c r="W631" s="54"/>
      <c r="X631" s="60"/>
      <c r="Y631" s="60"/>
      <c r="Z631" s="60"/>
    </row>
    <row r="632" spans="1:26" ht="14.25" customHeight="1">
      <c r="A632" s="60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54"/>
      <c r="V632" s="54"/>
      <c r="W632" s="54"/>
      <c r="X632" s="60"/>
      <c r="Y632" s="60"/>
      <c r="Z632" s="60"/>
    </row>
    <row r="633" spans="1:26" ht="14.25" customHeight="1">
      <c r="A633" s="60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54"/>
      <c r="V633" s="54"/>
      <c r="W633" s="54"/>
      <c r="X633" s="60"/>
      <c r="Y633" s="60"/>
      <c r="Z633" s="60"/>
    </row>
    <row r="634" spans="1:26" ht="14.25" customHeight="1">
      <c r="A634" s="60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54"/>
      <c r="V634" s="54"/>
      <c r="W634" s="54"/>
      <c r="X634" s="60"/>
      <c r="Y634" s="60"/>
      <c r="Z634" s="60"/>
    </row>
    <row r="635" spans="1:26" ht="14.25" customHeight="1">
      <c r="A635" s="60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54"/>
      <c r="V635" s="54"/>
      <c r="W635" s="54"/>
      <c r="X635" s="60"/>
      <c r="Y635" s="60"/>
      <c r="Z635" s="60"/>
    </row>
    <row r="636" spans="1:26" ht="14.25" customHeight="1">
      <c r="A636" s="60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54"/>
      <c r="V636" s="54"/>
      <c r="W636" s="54"/>
      <c r="X636" s="60"/>
      <c r="Y636" s="60"/>
      <c r="Z636" s="60"/>
    </row>
    <row r="637" spans="1:26" ht="14.25" customHeight="1">
      <c r="A637" s="60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54"/>
      <c r="V637" s="54"/>
      <c r="W637" s="54"/>
      <c r="X637" s="60"/>
      <c r="Y637" s="60"/>
      <c r="Z637" s="60"/>
    </row>
    <row r="638" spans="1:26" ht="14.25" customHeight="1">
      <c r="A638" s="60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54"/>
      <c r="V638" s="54"/>
      <c r="W638" s="54"/>
      <c r="X638" s="60"/>
      <c r="Y638" s="60"/>
      <c r="Z638" s="60"/>
    </row>
    <row r="639" spans="1:26" ht="14.25" customHeight="1">
      <c r="A639" s="60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54"/>
      <c r="V639" s="54"/>
      <c r="W639" s="54"/>
      <c r="X639" s="60"/>
      <c r="Y639" s="60"/>
      <c r="Z639" s="60"/>
    </row>
    <row r="640" spans="1:26" ht="14.25" customHeight="1">
      <c r="A640" s="60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54"/>
      <c r="V640" s="54"/>
      <c r="W640" s="54"/>
      <c r="X640" s="60"/>
      <c r="Y640" s="60"/>
      <c r="Z640" s="60"/>
    </row>
    <row r="641" spans="1:26" ht="14.25" customHeight="1">
      <c r="A641" s="60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54"/>
      <c r="V641" s="54"/>
      <c r="W641" s="54"/>
      <c r="X641" s="60"/>
      <c r="Y641" s="60"/>
      <c r="Z641" s="60"/>
    </row>
    <row r="642" spans="1:26" ht="14.25" customHeight="1">
      <c r="A642" s="60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54"/>
      <c r="V642" s="54"/>
      <c r="W642" s="54"/>
      <c r="X642" s="60"/>
      <c r="Y642" s="60"/>
      <c r="Z642" s="60"/>
    </row>
    <row r="643" spans="1:26" ht="14.25" customHeight="1">
      <c r="A643" s="60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54"/>
      <c r="V643" s="54"/>
      <c r="W643" s="54"/>
      <c r="X643" s="60"/>
      <c r="Y643" s="60"/>
      <c r="Z643" s="60"/>
    </row>
    <row r="644" spans="1:26" ht="14.25" customHeight="1">
      <c r="A644" s="60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54"/>
      <c r="V644" s="54"/>
      <c r="W644" s="54"/>
      <c r="X644" s="60"/>
      <c r="Y644" s="60"/>
      <c r="Z644" s="60"/>
    </row>
    <row r="645" spans="1:26" ht="14.25" customHeight="1">
      <c r="A645" s="60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54"/>
      <c r="V645" s="54"/>
      <c r="W645" s="54"/>
      <c r="X645" s="60"/>
      <c r="Y645" s="60"/>
      <c r="Z645" s="60"/>
    </row>
    <row r="646" spans="1:26" ht="14.25" customHeight="1">
      <c r="A646" s="60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54"/>
      <c r="V646" s="54"/>
      <c r="W646" s="54"/>
      <c r="X646" s="60"/>
      <c r="Y646" s="60"/>
      <c r="Z646" s="60"/>
    </row>
    <row r="647" spans="1:26" ht="14.25" customHeight="1">
      <c r="A647" s="60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54"/>
      <c r="V647" s="54"/>
      <c r="W647" s="54"/>
      <c r="X647" s="60"/>
      <c r="Y647" s="60"/>
      <c r="Z647" s="60"/>
    </row>
    <row r="648" spans="1:26" ht="14.25" customHeight="1">
      <c r="A648" s="60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54"/>
      <c r="V648" s="54"/>
      <c r="W648" s="54"/>
      <c r="X648" s="60"/>
      <c r="Y648" s="60"/>
      <c r="Z648" s="60"/>
    </row>
    <row r="649" spans="1:26" ht="14.25" customHeight="1">
      <c r="A649" s="60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54"/>
      <c r="V649" s="54"/>
      <c r="W649" s="54"/>
      <c r="X649" s="60"/>
      <c r="Y649" s="60"/>
      <c r="Z649" s="60"/>
    </row>
    <row r="650" spans="1:26" ht="14.25" customHeight="1">
      <c r="A650" s="60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54"/>
      <c r="V650" s="54"/>
      <c r="W650" s="54"/>
      <c r="X650" s="60"/>
      <c r="Y650" s="60"/>
      <c r="Z650" s="60"/>
    </row>
    <row r="651" spans="1:26" ht="14.25" customHeight="1">
      <c r="A651" s="60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54"/>
      <c r="V651" s="54"/>
      <c r="W651" s="54"/>
      <c r="X651" s="60"/>
      <c r="Y651" s="60"/>
      <c r="Z651" s="60"/>
    </row>
    <row r="652" spans="1:26" ht="14.25" customHeight="1">
      <c r="A652" s="60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54"/>
      <c r="V652" s="54"/>
      <c r="W652" s="54"/>
      <c r="X652" s="60"/>
      <c r="Y652" s="60"/>
      <c r="Z652" s="60"/>
    </row>
    <row r="653" spans="1:26" ht="14.25" customHeight="1">
      <c r="A653" s="60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54"/>
      <c r="V653" s="54"/>
      <c r="W653" s="54"/>
      <c r="X653" s="60"/>
      <c r="Y653" s="60"/>
      <c r="Z653" s="60"/>
    </row>
    <row r="654" spans="1:26" ht="14.25" customHeight="1">
      <c r="A654" s="60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54"/>
      <c r="V654" s="54"/>
      <c r="W654" s="54"/>
      <c r="X654" s="60"/>
      <c r="Y654" s="60"/>
      <c r="Z654" s="60"/>
    </row>
    <row r="655" spans="1:26" ht="14.25" customHeight="1">
      <c r="A655" s="60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54"/>
      <c r="V655" s="54"/>
      <c r="W655" s="54"/>
      <c r="X655" s="60"/>
      <c r="Y655" s="60"/>
      <c r="Z655" s="60"/>
    </row>
    <row r="656" spans="1:26" ht="14.25" customHeight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54"/>
      <c r="V656" s="54"/>
      <c r="W656" s="54"/>
      <c r="X656" s="60"/>
      <c r="Y656" s="60"/>
      <c r="Z656" s="60"/>
    </row>
    <row r="657" spans="1:26" ht="14.25" customHeigh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54"/>
      <c r="V657" s="54"/>
      <c r="W657" s="54"/>
      <c r="X657" s="60"/>
      <c r="Y657" s="60"/>
      <c r="Z657" s="60"/>
    </row>
    <row r="658" spans="1:26" ht="14.25" customHeight="1">
      <c r="A658" s="60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54"/>
      <c r="V658" s="54"/>
      <c r="W658" s="54"/>
      <c r="X658" s="60"/>
      <c r="Y658" s="60"/>
      <c r="Z658" s="60"/>
    </row>
    <row r="659" spans="1:26" ht="14.25" customHeight="1">
      <c r="A659" s="60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54"/>
      <c r="V659" s="54"/>
      <c r="W659" s="54"/>
      <c r="X659" s="60"/>
      <c r="Y659" s="60"/>
      <c r="Z659" s="60"/>
    </row>
    <row r="660" spans="1:26" ht="14.25" customHeight="1">
      <c r="A660" s="60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54"/>
      <c r="V660" s="54"/>
      <c r="W660" s="54"/>
      <c r="X660" s="60"/>
      <c r="Y660" s="60"/>
      <c r="Z660" s="60"/>
    </row>
    <row r="661" spans="1:26" ht="14.25" customHeight="1">
      <c r="A661" s="60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54"/>
      <c r="V661" s="54"/>
      <c r="W661" s="54"/>
      <c r="X661" s="60"/>
      <c r="Y661" s="60"/>
      <c r="Z661" s="60"/>
    </row>
    <row r="662" spans="1:26" ht="14.25" customHeight="1">
      <c r="A662" s="60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54"/>
      <c r="V662" s="54"/>
      <c r="W662" s="54"/>
      <c r="X662" s="60"/>
      <c r="Y662" s="60"/>
      <c r="Z662" s="60"/>
    </row>
    <row r="663" spans="1:26" ht="14.25" customHeight="1">
      <c r="A663" s="60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54"/>
      <c r="V663" s="54"/>
      <c r="W663" s="54"/>
      <c r="X663" s="60"/>
      <c r="Y663" s="60"/>
      <c r="Z663" s="60"/>
    </row>
    <row r="664" spans="1:26" ht="14.25" customHeight="1">
      <c r="A664" s="60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54"/>
      <c r="V664" s="54"/>
      <c r="W664" s="54"/>
      <c r="X664" s="60"/>
      <c r="Y664" s="60"/>
      <c r="Z664" s="60"/>
    </row>
    <row r="665" spans="1:26" ht="14.25" customHeight="1">
      <c r="A665" s="60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54"/>
      <c r="V665" s="54"/>
      <c r="W665" s="54"/>
      <c r="X665" s="60"/>
      <c r="Y665" s="60"/>
      <c r="Z665" s="60"/>
    </row>
    <row r="666" spans="1:26" ht="14.25" customHeight="1">
      <c r="A666" s="60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54"/>
      <c r="V666" s="54"/>
      <c r="W666" s="54"/>
      <c r="X666" s="60"/>
      <c r="Y666" s="60"/>
      <c r="Z666" s="60"/>
    </row>
    <row r="667" spans="1:26" ht="14.25" customHeight="1">
      <c r="A667" s="60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54"/>
      <c r="V667" s="54"/>
      <c r="W667" s="54"/>
      <c r="X667" s="60"/>
      <c r="Y667" s="60"/>
      <c r="Z667" s="60"/>
    </row>
    <row r="668" spans="1:26" ht="14.25" customHeight="1">
      <c r="A668" s="60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54"/>
      <c r="V668" s="54"/>
      <c r="W668" s="54"/>
      <c r="X668" s="60"/>
      <c r="Y668" s="60"/>
      <c r="Z668" s="60"/>
    </row>
    <row r="669" spans="1:26" ht="14.25" customHeight="1">
      <c r="A669" s="60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54"/>
      <c r="V669" s="54"/>
      <c r="W669" s="54"/>
      <c r="X669" s="60"/>
      <c r="Y669" s="60"/>
      <c r="Z669" s="60"/>
    </row>
    <row r="670" spans="1:26" ht="14.25" customHeight="1">
      <c r="A670" s="60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54"/>
      <c r="V670" s="54"/>
      <c r="W670" s="54"/>
      <c r="X670" s="60"/>
      <c r="Y670" s="60"/>
      <c r="Z670" s="60"/>
    </row>
    <row r="671" spans="1:26" ht="14.25" customHeight="1">
      <c r="A671" s="60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54"/>
      <c r="V671" s="54"/>
      <c r="W671" s="54"/>
      <c r="X671" s="60"/>
      <c r="Y671" s="60"/>
      <c r="Z671" s="60"/>
    </row>
    <row r="672" spans="1:26" ht="14.25" customHeight="1">
      <c r="A672" s="60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54"/>
      <c r="V672" s="54"/>
      <c r="W672" s="54"/>
      <c r="X672" s="60"/>
      <c r="Y672" s="60"/>
      <c r="Z672" s="60"/>
    </row>
    <row r="673" spans="1:26" ht="14.25" customHeight="1">
      <c r="A673" s="60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54"/>
      <c r="V673" s="54"/>
      <c r="W673" s="54"/>
      <c r="X673" s="60"/>
      <c r="Y673" s="60"/>
      <c r="Z673" s="60"/>
    </row>
    <row r="674" spans="1:26" ht="14.25" customHeight="1">
      <c r="A674" s="60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54"/>
      <c r="V674" s="54"/>
      <c r="W674" s="54"/>
      <c r="X674" s="60"/>
      <c r="Y674" s="60"/>
      <c r="Z674" s="60"/>
    </row>
    <row r="675" spans="1:26" ht="14.25" customHeight="1">
      <c r="A675" s="60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54"/>
      <c r="V675" s="54"/>
      <c r="W675" s="54"/>
      <c r="X675" s="60"/>
      <c r="Y675" s="60"/>
      <c r="Z675" s="60"/>
    </row>
    <row r="676" spans="1:26" ht="14.25" customHeight="1">
      <c r="A676" s="60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54"/>
      <c r="V676" s="54"/>
      <c r="W676" s="54"/>
      <c r="X676" s="60"/>
      <c r="Y676" s="60"/>
      <c r="Z676" s="60"/>
    </row>
    <row r="677" spans="1:26" ht="14.25" customHeight="1">
      <c r="A677" s="60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54"/>
      <c r="V677" s="54"/>
      <c r="W677" s="54"/>
      <c r="X677" s="60"/>
      <c r="Y677" s="60"/>
      <c r="Z677" s="60"/>
    </row>
    <row r="678" spans="1:26" ht="14.25" customHeight="1">
      <c r="A678" s="60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54"/>
      <c r="V678" s="54"/>
      <c r="W678" s="54"/>
      <c r="X678" s="60"/>
      <c r="Y678" s="60"/>
      <c r="Z678" s="60"/>
    </row>
    <row r="679" spans="1:26" ht="14.25" customHeight="1">
      <c r="A679" s="60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54"/>
      <c r="V679" s="54"/>
      <c r="W679" s="54"/>
      <c r="X679" s="60"/>
      <c r="Y679" s="60"/>
      <c r="Z679" s="60"/>
    </row>
    <row r="680" spans="1:26" ht="14.25" customHeight="1">
      <c r="A680" s="60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54"/>
      <c r="V680" s="54"/>
      <c r="W680" s="54"/>
      <c r="X680" s="60"/>
      <c r="Y680" s="60"/>
      <c r="Z680" s="60"/>
    </row>
    <row r="681" spans="1:26" ht="14.25" customHeight="1">
      <c r="A681" s="60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54"/>
      <c r="V681" s="54"/>
      <c r="W681" s="54"/>
      <c r="X681" s="60"/>
      <c r="Y681" s="60"/>
      <c r="Z681" s="60"/>
    </row>
    <row r="682" spans="1:26" ht="14.25" customHeight="1">
      <c r="A682" s="60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54"/>
      <c r="V682" s="54"/>
      <c r="W682" s="54"/>
      <c r="X682" s="60"/>
      <c r="Y682" s="60"/>
      <c r="Z682" s="60"/>
    </row>
    <row r="683" spans="1:26" ht="14.25" customHeight="1">
      <c r="A683" s="60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54"/>
      <c r="V683" s="54"/>
      <c r="W683" s="54"/>
      <c r="X683" s="60"/>
      <c r="Y683" s="60"/>
      <c r="Z683" s="60"/>
    </row>
    <row r="684" spans="1:26" ht="14.25" customHeight="1">
      <c r="A684" s="60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54"/>
      <c r="V684" s="54"/>
      <c r="W684" s="54"/>
      <c r="X684" s="60"/>
      <c r="Y684" s="60"/>
      <c r="Z684" s="60"/>
    </row>
    <row r="685" spans="1:26" ht="14.25" customHeight="1">
      <c r="A685" s="60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54"/>
      <c r="V685" s="54"/>
      <c r="W685" s="54"/>
      <c r="X685" s="60"/>
      <c r="Y685" s="60"/>
      <c r="Z685" s="60"/>
    </row>
    <row r="686" spans="1:26" ht="14.25" customHeight="1">
      <c r="A686" s="60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54"/>
      <c r="V686" s="54"/>
      <c r="W686" s="54"/>
      <c r="X686" s="60"/>
      <c r="Y686" s="60"/>
      <c r="Z686" s="60"/>
    </row>
    <row r="687" spans="1:26" ht="14.25" customHeight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54"/>
      <c r="V687" s="54"/>
      <c r="W687" s="54"/>
      <c r="X687" s="60"/>
      <c r="Y687" s="60"/>
      <c r="Z687" s="60"/>
    </row>
    <row r="688" spans="1:26" ht="14.25" customHeigh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54"/>
      <c r="V688" s="54"/>
      <c r="W688" s="54"/>
      <c r="X688" s="60"/>
      <c r="Y688" s="60"/>
      <c r="Z688" s="60"/>
    </row>
    <row r="689" spans="1:26" ht="14.25" customHeight="1">
      <c r="A689" s="60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54"/>
      <c r="V689" s="54"/>
      <c r="W689" s="54"/>
      <c r="X689" s="60"/>
      <c r="Y689" s="60"/>
      <c r="Z689" s="60"/>
    </row>
    <row r="690" spans="1:26" ht="14.25" customHeight="1">
      <c r="A690" s="60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54"/>
      <c r="V690" s="54"/>
      <c r="W690" s="54"/>
      <c r="X690" s="60"/>
      <c r="Y690" s="60"/>
      <c r="Z690" s="60"/>
    </row>
    <row r="691" spans="1:26" ht="14.25" customHeight="1">
      <c r="A691" s="60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54"/>
      <c r="V691" s="54"/>
      <c r="W691" s="54"/>
      <c r="X691" s="60"/>
      <c r="Y691" s="60"/>
      <c r="Z691" s="60"/>
    </row>
    <row r="692" spans="1:26" ht="14.25" customHeight="1">
      <c r="A692" s="60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54"/>
      <c r="V692" s="54"/>
      <c r="W692" s="54"/>
      <c r="X692" s="60"/>
      <c r="Y692" s="60"/>
      <c r="Z692" s="60"/>
    </row>
    <row r="693" spans="1:26" ht="14.25" customHeight="1">
      <c r="A693" s="60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54"/>
      <c r="V693" s="54"/>
      <c r="W693" s="54"/>
      <c r="X693" s="60"/>
      <c r="Y693" s="60"/>
      <c r="Z693" s="60"/>
    </row>
    <row r="694" spans="1:26" ht="14.25" customHeight="1">
      <c r="A694" s="60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54"/>
      <c r="V694" s="54"/>
      <c r="W694" s="54"/>
      <c r="X694" s="60"/>
      <c r="Y694" s="60"/>
      <c r="Z694" s="60"/>
    </row>
    <row r="695" spans="1:26" ht="14.25" customHeight="1">
      <c r="A695" s="60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54"/>
      <c r="V695" s="54"/>
      <c r="W695" s="54"/>
      <c r="X695" s="60"/>
      <c r="Y695" s="60"/>
      <c r="Z695" s="60"/>
    </row>
    <row r="696" spans="1:26" ht="14.25" customHeight="1">
      <c r="A696" s="60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54"/>
      <c r="V696" s="54"/>
      <c r="W696" s="54"/>
      <c r="X696" s="60"/>
      <c r="Y696" s="60"/>
      <c r="Z696" s="60"/>
    </row>
    <row r="697" spans="1:26" ht="14.25" customHeight="1">
      <c r="A697" s="60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54"/>
      <c r="V697" s="54"/>
      <c r="W697" s="54"/>
      <c r="X697" s="60"/>
      <c r="Y697" s="60"/>
      <c r="Z697" s="60"/>
    </row>
    <row r="698" spans="1:26" ht="14.25" customHeight="1">
      <c r="A698" s="60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54"/>
      <c r="V698" s="54"/>
      <c r="W698" s="54"/>
      <c r="X698" s="60"/>
      <c r="Y698" s="60"/>
      <c r="Z698" s="60"/>
    </row>
    <row r="699" spans="1:26" ht="14.25" customHeight="1">
      <c r="A699" s="60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54"/>
      <c r="V699" s="54"/>
      <c r="W699" s="54"/>
      <c r="X699" s="60"/>
      <c r="Y699" s="60"/>
      <c r="Z699" s="60"/>
    </row>
    <row r="700" spans="1:26" ht="14.25" customHeight="1">
      <c r="A700" s="60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54"/>
      <c r="V700" s="54"/>
      <c r="W700" s="54"/>
      <c r="X700" s="60"/>
      <c r="Y700" s="60"/>
      <c r="Z700" s="60"/>
    </row>
    <row r="701" spans="1:26" ht="14.25" customHeight="1">
      <c r="A701" s="60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54"/>
      <c r="V701" s="54"/>
      <c r="W701" s="54"/>
      <c r="X701" s="60"/>
      <c r="Y701" s="60"/>
      <c r="Z701" s="60"/>
    </row>
    <row r="702" spans="1:26" ht="14.25" customHeight="1">
      <c r="A702" s="60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54"/>
      <c r="V702" s="54"/>
      <c r="W702" s="54"/>
      <c r="X702" s="60"/>
      <c r="Y702" s="60"/>
      <c r="Z702" s="60"/>
    </row>
    <row r="703" spans="1:26" ht="14.25" customHeight="1">
      <c r="A703" s="60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54"/>
      <c r="V703" s="54"/>
      <c r="W703" s="54"/>
      <c r="X703" s="60"/>
      <c r="Y703" s="60"/>
      <c r="Z703" s="60"/>
    </row>
    <row r="704" spans="1:26" ht="14.25" customHeight="1">
      <c r="A704" s="60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54"/>
      <c r="V704" s="54"/>
      <c r="W704" s="54"/>
      <c r="X704" s="60"/>
      <c r="Y704" s="60"/>
      <c r="Z704" s="60"/>
    </row>
    <row r="705" spans="1:26" ht="14.25" customHeight="1">
      <c r="A705" s="60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54"/>
      <c r="V705" s="54"/>
      <c r="W705" s="54"/>
      <c r="X705" s="60"/>
      <c r="Y705" s="60"/>
      <c r="Z705" s="60"/>
    </row>
    <row r="706" spans="1:26" ht="14.25" customHeight="1">
      <c r="A706" s="60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54"/>
      <c r="V706" s="54"/>
      <c r="W706" s="54"/>
      <c r="X706" s="60"/>
      <c r="Y706" s="60"/>
      <c r="Z706" s="60"/>
    </row>
    <row r="707" spans="1:26" ht="14.25" customHeight="1">
      <c r="A707" s="60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54"/>
      <c r="V707" s="54"/>
      <c r="W707" s="54"/>
      <c r="X707" s="60"/>
      <c r="Y707" s="60"/>
      <c r="Z707" s="60"/>
    </row>
    <row r="708" spans="1:26" ht="14.25" customHeight="1">
      <c r="A708" s="60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54"/>
      <c r="V708" s="54"/>
      <c r="W708" s="54"/>
      <c r="X708" s="60"/>
      <c r="Y708" s="60"/>
      <c r="Z708" s="60"/>
    </row>
    <row r="709" spans="1:26" ht="14.25" customHeight="1">
      <c r="A709" s="60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54"/>
      <c r="V709" s="54"/>
      <c r="W709" s="54"/>
      <c r="X709" s="60"/>
      <c r="Y709" s="60"/>
      <c r="Z709" s="60"/>
    </row>
    <row r="710" spans="1:26" ht="14.25" customHeight="1">
      <c r="A710" s="60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54"/>
      <c r="V710" s="54"/>
      <c r="W710" s="54"/>
      <c r="X710" s="60"/>
      <c r="Y710" s="60"/>
      <c r="Z710" s="60"/>
    </row>
    <row r="711" spans="1:26" ht="14.25" customHeight="1">
      <c r="A711" s="60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54"/>
      <c r="V711" s="54"/>
      <c r="W711" s="54"/>
      <c r="X711" s="60"/>
      <c r="Y711" s="60"/>
      <c r="Z711" s="60"/>
    </row>
    <row r="712" spans="1:26" ht="14.25" customHeight="1">
      <c r="A712" s="60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54"/>
      <c r="V712" s="54"/>
      <c r="W712" s="54"/>
      <c r="X712" s="60"/>
      <c r="Y712" s="60"/>
      <c r="Z712" s="60"/>
    </row>
    <row r="713" spans="1:26" ht="14.25" customHeight="1">
      <c r="A713" s="60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54"/>
      <c r="V713" s="54"/>
      <c r="W713" s="54"/>
      <c r="X713" s="60"/>
      <c r="Y713" s="60"/>
      <c r="Z713" s="60"/>
    </row>
    <row r="714" spans="1:26" ht="14.25" customHeight="1">
      <c r="A714" s="60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54"/>
      <c r="V714" s="54"/>
      <c r="W714" s="54"/>
      <c r="X714" s="60"/>
      <c r="Y714" s="60"/>
      <c r="Z714" s="60"/>
    </row>
    <row r="715" spans="1:26" ht="14.25" customHeight="1">
      <c r="A715" s="60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54"/>
      <c r="V715" s="54"/>
      <c r="W715" s="54"/>
      <c r="X715" s="60"/>
      <c r="Y715" s="60"/>
      <c r="Z715" s="60"/>
    </row>
    <row r="716" spans="1:26" ht="14.25" customHeight="1">
      <c r="A716" s="60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54"/>
      <c r="V716" s="54"/>
      <c r="W716" s="54"/>
      <c r="X716" s="60"/>
      <c r="Y716" s="60"/>
      <c r="Z716" s="60"/>
    </row>
    <row r="717" spans="1:26" ht="14.25" customHeight="1">
      <c r="A717" s="60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54"/>
      <c r="V717" s="54"/>
      <c r="W717" s="54"/>
      <c r="X717" s="60"/>
      <c r="Y717" s="60"/>
      <c r="Z717" s="60"/>
    </row>
    <row r="718" spans="1:26" ht="14.25" customHeight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54"/>
      <c r="V718" s="54"/>
      <c r="W718" s="54"/>
      <c r="X718" s="60"/>
      <c r="Y718" s="60"/>
      <c r="Z718" s="60"/>
    </row>
    <row r="719" spans="1:26" ht="14.25" customHeigh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54"/>
      <c r="V719" s="54"/>
      <c r="W719" s="54"/>
      <c r="X719" s="60"/>
      <c r="Y719" s="60"/>
      <c r="Z719" s="60"/>
    </row>
    <row r="720" spans="1:26" ht="14.25" customHeight="1">
      <c r="A720" s="60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54"/>
      <c r="V720" s="54"/>
      <c r="W720" s="54"/>
      <c r="X720" s="60"/>
      <c r="Y720" s="60"/>
      <c r="Z720" s="60"/>
    </row>
    <row r="721" spans="1:26" ht="14.25" customHeight="1">
      <c r="A721" s="60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54"/>
      <c r="V721" s="54"/>
      <c r="W721" s="54"/>
      <c r="X721" s="60"/>
      <c r="Y721" s="60"/>
      <c r="Z721" s="60"/>
    </row>
    <row r="722" spans="1:26" ht="14.25" customHeight="1">
      <c r="A722" s="60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54"/>
      <c r="V722" s="54"/>
      <c r="W722" s="54"/>
      <c r="X722" s="60"/>
      <c r="Y722" s="60"/>
      <c r="Z722" s="60"/>
    </row>
    <row r="723" spans="1:26" ht="14.25" customHeight="1">
      <c r="A723" s="60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54"/>
      <c r="V723" s="54"/>
      <c r="W723" s="54"/>
      <c r="X723" s="60"/>
      <c r="Y723" s="60"/>
      <c r="Z723" s="60"/>
    </row>
    <row r="724" spans="1:26" ht="14.25" customHeight="1">
      <c r="A724" s="60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54"/>
      <c r="V724" s="54"/>
      <c r="W724" s="54"/>
      <c r="X724" s="60"/>
      <c r="Y724" s="60"/>
      <c r="Z724" s="60"/>
    </row>
    <row r="725" spans="1:26" ht="14.25" customHeight="1">
      <c r="A725" s="60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54"/>
      <c r="V725" s="54"/>
      <c r="W725" s="54"/>
      <c r="X725" s="60"/>
      <c r="Y725" s="60"/>
      <c r="Z725" s="60"/>
    </row>
    <row r="726" spans="1:26" ht="14.25" customHeight="1">
      <c r="A726" s="60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54"/>
      <c r="V726" s="54"/>
      <c r="W726" s="54"/>
      <c r="X726" s="60"/>
      <c r="Y726" s="60"/>
      <c r="Z726" s="60"/>
    </row>
    <row r="727" spans="1:26" ht="14.25" customHeight="1">
      <c r="A727" s="60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54"/>
      <c r="V727" s="54"/>
      <c r="W727" s="54"/>
      <c r="X727" s="60"/>
      <c r="Y727" s="60"/>
      <c r="Z727" s="60"/>
    </row>
    <row r="728" spans="1:26" ht="14.25" customHeight="1">
      <c r="A728" s="60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54"/>
      <c r="V728" s="54"/>
      <c r="W728" s="54"/>
      <c r="X728" s="60"/>
      <c r="Y728" s="60"/>
      <c r="Z728" s="60"/>
    </row>
    <row r="729" spans="1:26" ht="14.25" customHeight="1">
      <c r="A729" s="60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54"/>
      <c r="V729" s="54"/>
      <c r="W729" s="54"/>
      <c r="X729" s="60"/>
      <c r="Y729" s="60"/>
      <c r="Z729" s="60"/>
    </row>
    <row r="730" spans="1:26" ht="14.25" customHeight="1">
      <c r="A730" s="60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54"/>
      <c r="V730" s="54"/>
      <c r="W730" s="54"/>
      <c r="X730" s="60"/>
      <c r="Y730" s="60"/>
      <c r="Z730" s="60"/>
    </row>
    <row r="731" spans="1:26" ht="14.25" customHeight="1">
      <c r="A731" s="60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54"/>
      <c r="V731" s="54"/>
      <c r="W731" s="54"/>
      <c r="X731" s="60"/>
      <c r="Y731" s="60"/>
      <c r="Z731" s="60"/>
    </row>
    <row r="732" spans="1:26" ht="14.25" customHeight="1">
      <c r="A732" s="60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54"/>
      <c r="V732" s="54"/>
      <c r="W732" s="54"/>
      <c r="X732" s="60"/>
      <c r="Y732" s="60"/>
      <c r="Z732" s="60"/>
    </row>
    <row r="733" spans="1:26" ht="14.25" customHeight="1">
      <c r="A733" s="60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54"/>
      <c r="V733" s="54"/>
      <c r="W733" s="54"/>
      <c r="X733" s="60"/>
      <c r="Y733" s="60"/>
      <c r="Z733" s="60"/>
    </row>
    <row r="734" spans="1:26" ht="14.25" customHeight="1">
      <c r="A734" s="60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54"/>
      <c r="V734" s="54"/>
      <c r="W734" s="54"/>
      <c r="X734" s="60"/>
      <c r="Y734" s="60"/>
      <c r="Z734" s="60"/>
    </row>
    <row r="735" spans="1:26" ht="14.25" customHeight="1">
      <c r="A735" s="60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54"/>
      <c r="V735" s="54"/>
      <c r="W735" s="54"/>
      <c r="X735" s="60"/>
      <c r="Y735" s="60"/>
      <c r="Z735" s="60"/>
    </row>
    <row r="736" spans="1:26" ht="14.25" customHeight="1">
      <c r="A736" s="60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54"/>
      <c r="V736" s="54"/>
      <c r="W736" s="54"/>
      <c r="X736" s="60"/>
      <c r="Y736" s="60"/>
      <c r="Z736" s="60"/>
    </row>
    <row r="737" spans="1:26" ht="14.25" customHeight="1">
      <c r="A737" s="60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54"/>
      <c r="V737" s="54"/>
      <c r="W737" s="54"/>
      <c r="X737" s="60"/>
      <c r="Y737" s="60"/>
      <c r="Z737" s="60"/>
    </row>
    <row r="738" spans="1:26" ht="14.25" customHeight="1">
      <c r="A738" s="60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54"/>
      <c r="V738" s="54"/>
      <c r="W738" s="54"/>
      <c r="X738" s="60"/>
      <c r="Y738" s="60"/>
      <c r="Z738" s="60"/>
    </row>
    <row r="739" spans="1:26" ht="14.25" customHeight="1">
      <c r="A739" s="60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54"/>
      <c r="V739" s="54"/>
      <c r="W739" s="54"/>
      <c r="X739" s="60"/>
      <c r="Y739" s="60"/>
      <c r="Z739" s="60"/>
    </row>
    <row r="740" spans="1:26" ht="14.25" customHeight="1">
      <c r="A740" s="60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54"/>
      <c r="V740" s="54"/>
      <c r="W740" s="54"/>
      <c r="X740" s="60"/>
      <c r="Y740" s="60"/>
      <c r="Z740" s="60"/>
    </row>
    <row r="741" spans="1:26" ht="14.25" customHeight="1">
      <c r="A741" s="60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54"/>
      <c r="V741" s="54"/>
      <c r="W741" s="54"/>
      <c r="X741" s="60"/>
      <c r="Y741" s="60"/>
      <c r="Z741" s="60"/>
    </row>
    <row r="742" spans="1:26" ht="14.25" customHeight="1">
      <c r="A742" s="60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54"/>
      <c r="V742" s="54"/>
      <c r="W742" s="54"/>
      <c r="X742" s="60"/>
      <c r="Y742" s="60"/>
      <c r="Z742" s="60"/>
    </row>
    <row r="743" spans="1:26" ht="14.25" customHeight="1">
      <c r="A743" s="60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54"/>
      <c r="V743" s="54"/>
      <c r="W743" s="54"/>
      <c r="X743" s="60"/>
      <c r="Y743" s="60"/>
      <c r="Z743" s="60"/>
    </row>
    <row r="744" spans="1:26" ht="14.25" customHeight="1">
      <c r="A744" s="60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54"/>
      <c r="V744" s="54"/>
      <c r="W744" s="54"/>
      <c r="X744" s="60"/>
      <c r="Y744" s="60"/>
      <c r="Z744" s="60"/>
    </row>
    <row r="745" spans="1:26" ht="14.25" customHeight="1">
      <c r="A745" s="60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54"/>
      <c r="V745" s="54"/>
      <c r="W745" s="54"/>
      <c r="X745" s="60"/>
      <c r="Y745" s="60"/>
      <c r="Z745" s="60"/>
    </row>
    <row r="746" spans="1:26" ht="14.25" customHeight="1">
      <c r="A746" s="60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54"/>
      <c r="V746" s="54"/>
      <c r="W746" s="54"/>
      <c r="X746" s="60"/>
      <c r="Y746" s="60"/>
      <c r="Z746" s="60"/>
    </row>
    <row r="747" spans="1:26" ht="14.25" customHeight="1">
      <c r="A747" s="60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54"/>
      <c r="V747" s="54"/>
      <c r="W747" s="54"/>
      <c r="X747" s="60"/>
      <c r="Y747" s="60"/>
      <c r="Z747" s="60"/>
    </row>
    <row r="748" spans="1:26" ht="14.25" customHeight="1">
      <c r="A748" s="60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54"/>
      <c r="V748" s="54"/>
      <c r="W748" s="54"/>
      <c r="X748" s="60"/>
      <c r="Y748" s="60"/>
      <c r="Z748" s="60"/>
    </row>
    <row r="749" spans="1:26" ht="14.25" customHeight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54"/>
      <c r="V749" s="54"/>
      <c r="W749" s="54"/>
      <c r="X749" s="60"/>
      <c r="Y749" s="60"/>
      <c r="Z749" s="60"/>
    </row>
    <row r="750" spans="1:26" ht="14.25" customHeigh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54"/>
      <c r="V750" s="54"/>
      <c r="W750" s="54"/>
      <c r="X750" s="60"/>
      <c r="Y750" s="60"/>
      <c r="Z750" s="60"/>
    </row>
    <row r="751" spans="1:26" ht="14.25" customHeight="1">
      <c r="A751" s="60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54"/>
      <c r="V751" s="54"/>
      <c r="W751" s="54"/>
      <c r="X751" s="60"/>
      <c r="Y751" s="60"/>
      <c r="Z751" s="60"/>
    </row>
    <row r="752" spans="1:26" ht="14.25" customHeight="1">
      <c r="A752" s="60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54"/>
      <c r="V752" s="54"/>
      <c r="W752" s="54"/>
      <c r="X752" s="60"/>
      <c r="Y752" s="60"/>
      <c r="Z752" s="60"/>
    </row>
    <row r="753" spans="1:26" ht="14.25" customHeight="1">
      <c r="A753" s="60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54"/>
      <c r="V753" s="54"/>
      <c r="W753" s="54"/>
      <c r="X753" s="60"/>
      <c r="Y753" s="60"/>
      <c r="Z753" s="60"/>
    </row>
    <row r="754" spans="1:26" ht="14.25" customHeight="1">
      <c r="A754" s="60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54"/>
      <c r="V754" s="54"/>
      <c r="W754" s="54"/>
      <c r="X754" s="60"/>
      <c r="Y754" s="60"/>
      <c r="Z754" s="60"/>
    </row>
    <row r="755" spans="1:26" ht="14.25" customHeight="1">
      <c r="A755" s="60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54"/>
      <c r="V755" s="54"/>
      <c r="W755" s="54"/>
      <c r="X755" s="60"/>
      <c r="Y755" s="60"/>
      <c r="Z755" s="60"/>
    </row>
    <row r="756" spans="1:26" ht="14.25" customHeight="1">
      <c r="A756" s="60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54"/>
      <c r="V756" s="54"/>
      <c r="W756" s="54"/>
      <c r="X756" s="60"/>
      <c r="Y756" s="60"/>
      <c r="Z756" s="60"/>
    </row>
    <row r="757" spans="1:26" ht="14.25" customHeight="1">
      <c r="A757" s="60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54"/>
      <c r="V757" s="54"/>
      <c r="W757" s="54"/>
      <c r="X757" s="60"/>
      <c r="Y757" s="60"/>
      <c r="Z757" s="60"/>
    </row>
    <row r="758" spans="1:26" ht="14.25" customHeight="1">
      <c r="A758" s="60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54"/>
      <c r="V758" s="54"/>
      <c r="W758" s="54"/>
      <c r="X758" s="60"/>
      <c r="Y758" s="60"/>
      <c r="Z758" s="60"/>
    </row>
    <row r="759" spans="1:26" ht="14.25" customHeight="1">
      <c r="A759" s="60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54"/>
      <c r="V759" s="54"/>
      <c r="W759" s="54"/>
      <c r="X759" s="60"/>
      <c r="Y759" s="60"/>
      <c r="Z759" s="60"/>
    </row>
    <row r="760" spans="1:26" ht="14.25" customHeight="1">
      <c r="A760" s="60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54"/>
      <c r="V760" s="54"/>
      <c r="W760" s="54"/>
      <c r="X760" s="60"/>
      <c r="Y760" s="60"/>
      <c r="Z760" s="60"/>
    </row>
    <row r="761" spans="1:26" ht="14.25" customHeight="1">
      <c r="A761" s="60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54"/>
      <c r="V761" s="54"/>
      <c r="W761" s="54"/>
      <c r="X761" s="60"/>
      <c r="Y761" s="60"/>
      <c r="Z761" s="60"/>
    </row>
    <row r="762" spans="1:26" ht="14.25" customHeight="1">
      <c r="A762" s="60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54"/>
      <c r="V762" s="54"/>
      <c r="W762" s="54"/>
      <c r="X762" s="60"/>
      <c r="Y762" s="60"/>
      <c r="Z762" s="60"/>
    </row>
    <row r="763" spans="1:26" ht="14.25" customHeight="1">
      <c r="A763" s="60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54"/>
      <c r="V763" s="54"/>
      <c r="W763" s="54"/>
      <c r="X763" s="60"/>
      <c r="Y763" s="60"/>
      <c r="Z763" s="60"/>
    </row>
    <row r="764" spans="1:26" ht="14.25" customHeight="1">
      <c r="A764" s="60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54"/>
      <c r="V764" s="54"/>
      <c r="W764" s="54"/>
      <c r="X764" s="60"/>
      <c r="Y764" s="60"/>
      <c r="Z764" s="60"/>
    </row>
    <row r="765" spans="1:26" ht="14.25" customHeight="1">
      <c r="A765" s="60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54"/>
      <c r="V765" s="54"/>
      <c r="W765" s="54"/>
      <c r="X765" s="60"/>
      <c r="Y765" s="60"/>
      <c r="Z765" s="60"/>
    </row>
    <row r="766" spans="1:26" ht="14.25" customHeight="1">
      <c r="A766" s="60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54"/>
      <c r="V766" s="54"/>
      <c r="W766" s="54"/>
      <c r="X766" s="60"/>
      <c r="Y766" s="60"/>
      <c r="Z766" s="60"/>
    </row>
    <row r="767" spans="1:26" ht="14.25" customHeight="1">
      <c r="A767" s="60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54"/>
      <c r="V767" s="54"/>
      <c r="W767" s="54"/>
      <c r="X767" s="60"/>
      <c r="Y767" s="60"/>
      <c r="Z767" s="60"/>
    </row>
    <row r="768" spans="1:26" ht="14.25" customHeight="1">
      <c r="A768" s="60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54"/>
      <c r="V768" s="54"/>
      <c r="W768" s="54"/>
      <c r="X768" s="60"/>
      <c r="Y768" s="60"/>
      <c r="Z768" s="60"/>
    </row>
    <row r="769" spans="1:26" ht="14.25" customHeight="1">
      <c r="A769" s="60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54"/>
      <c r="V769" s="54"/>
      <c r="W769" s="54"/>
      <c r="X769" s="60"/>
      <c r="Y769" s="60"/>
      <c r="Z769" s="60"/>
    </row>
    <row r="770" spans="1:26" ht="14.25" customHeight="1">
      <c r="A770" s="60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54"/>
      <c r="V770" s="54"/>
      <c r="W770" s="54"/>
      <c r="X770" s="60"/>
      <c r="Y770" s="60"/>
      <c r="Z770" s="60"/>
    </row>
    <row r="771" spans="1:26" ht="14.25" customHeight="1">
      <c r="A771" s="60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54"/>
      <c r="V771" s="54"/>
      <c r="W771" s="54"/>
      <c r="X771" s="60"/>
      <c r="Y771" s="60"/>
      <c r="Z771" s="60"/>
    </row>
    <row r="772" spans="1:26" ht="14.25" customHeight="1">
      <c r="A772" s="60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54"/>
      <c r="V772" s="54"/>
      <c r="W772" s="54"/>
      <c r="X772" s="60"/>
      <c r="Y772" s="60"/>
      <c r="Z772" s="60"/>
    </row>
    <row r="773" spans="1:26" ht="14.25" customHeight="1">
      <c r="A773" s="60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54"/>
      <c r="V773" s="54"/>
      <c r="W773" s="54"/>
      <c r="X773" s="60"/>
      <c r="Y773" s="60"/>
      <c r="Z773" s="60"/>
    </row>
    <row r="774" spans="1:26" ht="14.25" customHeight="1">
      <c r="A774" s="60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54"/>
      <c r="V774" s="54"/>
      <c r="W774" s="54"/>
      <c r="X774" s="60"/>
      <c r="Y774" s="60"/>
      <c r="Z774" s="60"/>
    </row>
    <row r="775" spans="1:26" ht="14.25" customHeight="1">
      <c r="A775" s="60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54"/>
      <c r="V775" s="54"/>
      <c r="W775" s="54"/>
      <c r="X775" s="60"/>
      <c r="Y775" s="60"/>
      <c r="Z775" s="60"/>
    </row>
    <row r="776" spans="1:26" ht="14.25" customHeight="1">
      <c r="A776" s="60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54"/>
      <c r="V776" s="54"/>
      <c r="W776" s="54"/>
      <c r="X776" s="60"/>
      <c r="Y776" s="60"/>
      <c r="Z776" s="60"/>
    </row>
    <row r="777" spans="1:26" ht="14.25" customHeight="1">
      <c r="A777" s="60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54"/>
      <c r="V777" s="54"/>
      <c r="W777" s="54"/>
      <c r="X777" s="60"/>
      <c r="Y777" s="60"/>
      <c r="Z777" s="60"/>
    </row>
    <row r="778" spans="1:26" ht="14.25" customHeight="1">
      <c r="A778" s="60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54"/>
      <c r="V778" s="54"/>
      <c r="W778" s="54"/>
      <c r="X778" s="60"/>
      <c r="Y778" s="60"/>
      <c r="Z778" s="60"/>
    </row>
    <row r="779" spans="1:26" ht="14.25" customHeight="1">
      <c r="A779" s="60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54"/>
      <c r="V779" s="54"/>
      <c r="W779" s="54"/>
      <c r="X779" s="60"/>
      <c r="Y779" s="60"/>
      <c r="Z779" s="60"/>
    </row>
    <row r="780" spans="1:26" ht="14.25" customHeight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54"/>
      <c r="V780" s="54"/>
      <c r="W780" s="54"/>
      <c r="X780" s="60"/>
      <c r="Y780" s="60"/>
      <c r="Z780" s="60"/>
    </row>
    <row r="781" spans="1:26" ht="14.25" customHeigh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54"/>
      <c r="V781" s="54"/>
      <c r="W781" s="54"/>
      <c r="X781" s="60"/>
      <c r="Y781" s="60"/>
      <c r="Z781" s="60"/>
    </row>
    <row r="782" spans="1:26" ht="14.25" customHeight="1">
      <c r="A782" s="60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54"/>
      <c r="V782" s="54"/>
      <c r="W782" s="54"/>
      <c r="X782" s="60"/>
      <c r="Y782" s="60"/>
      <c r="Z782" s="60"/>
    </row>
    <row r="783" spans="1:26" ht="14.25" customHeight="1">
      <c r="A783" s="60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54"/>
      <c r="V783" s="54"/>
      <c r="W783" s="54"/>
      <c r="X783" s="60"/>
      <c r="Y783" s="60"/>
      <c r="Z783" s="60"/>
    </row>
    <row r="784" spans="1:26" ht="14.25" customHeight="1">
      <c r="A784" s="60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54"/>
      <c r="V784" s="54"/>
      <c r="W784" s="54"/>
      <c r="X784" s="60"/>
      <c r="Y784" s="60"/>
      <c r="Z784" s="60"/>
    </row>
    <row r="785" spans="1:26" ht="14.25" customHeight="1">
      <c r="A785" s="60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54"/>
      <c r="V785" s="54"/>
      <c r="W785" s="54"/>
      <c r="X785" s="60"/>
      <c r="Y785" s="60"/>
      <c r="Z785" s="60"/>
    </row>
    <row r="786" spans="1:26" ht="14.25" customHeight="1">
      <c r="A786" s="60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54"/>
      <c r="V786" s="54"/>
      <c r="W786" s="54"/>
      <c r="X786" s="60"/>
      <c r="Y786" s="60"/>
      <c r="Z786" s="60"/>
    </row>
    <row r="787" spans="1:26" ht="14.25" customHeight="1">
      <c r="A787" s="60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54"/>
      <c r="V787" s="54"/>
      <c r="W787" s="54"/>
      <c r="X787" s="60"/>
      <c r="Y787" s="60"/>
      <c r="Z787" s="60"/>
    </row>
    <row r="788" spans="1:26" ht="14.25" customHeight="1">
      <c r="A788" s="60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54"/>
      <c r="V788" s="54"/>
      <c r="W788" s="54"/>
      <c r="X788" s="60"/>
      <c r="Y788" s="60"/>
      <c r="Z788" s="60"/>
    </row>
    <row r="789" spans="1:26" ht="14.25" customHeight="1">
      <c r="A789" s="60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54"/>
      <c r="V789" s="54"/>
      <c r="W789" s="54"/>
      <c r="X789" s="60"/>
      <c r="Y789" s="60"/>
      <c r="Z789" s="60"/>
    </row>
    <row r="790" spans="1:26" ht="14.25" customHeight="1">
      <c r="A790" s="60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54"/>
      <c r="V790" s="54"/>
      <c r="W790" s="54"/>
      <c r="X790" s="60"/>
      <c r="Y790" s="60"/>
      <c r="Z790" s="60"/>
    </row>
    <row r="791" spans="1:26" ht="14.25" customHeight="1">
      <c r="A791" s="60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54"/>
      <c r="V791" s="54"/>
      <c r="W791" s="54"/>
      <c r="X791" s="60"/>
      <c r="Y791" s="60"/>
      <c r="Z791" s="60"/>
    </row>
    <row r="792" spans="1:26" ht="14.25" customHeight="1">
      <c r="A792" s="60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54"/>
      <c r="V792" s="54"/>
      <c r="W792" s="54"/>
      <c r="X792" s="60"/>
      <c r="Y792" s="60"/>
      <c r="Z792" s="60"/>
    </row>
    <row r="793" spans="1:26" ht="14.25" customHeight="1">
      <c r="A793" s="60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54"/>
      <c r="V793" s="54"/>
      <c r="W793" s="54"/>
      <c r="X793" s="60"/>
      <c r="Y793" s="60"/>
      <c r="Z793" s="60"/>
    </row>
    <row r="794" spans="1:26" ht="14.25" customHeight="1">
      <c r="A794" s="60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54"/>
      <c r="V794" s="54"/>
      <c r="W794" s="54"/>
      <c r="X794" s="60"/>
      <c r="Y794" s="60"/>
      <c r="Z794" s="60"/>
    </row>
    <row r="795" spans="1:26" ht="14.25" customHeight="1">
      <c r="A795" s="60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54"/>
      <c r="V795" s="54"/>
      <c r="W795" s="54"/>
      <c r="X795" s="60"/>
      <c r="Y795" s="60"/>
      <c r="Z795" s="60"/>
    </row>
    <row r="796" spans="1:26" ht="14.25" customHeight="1">
      <c r="A796" s="60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54"/>
      <c r="V796" s="54"/>
      <c r="W796" s="54"/>
      <c r="X796" s="60"/>
      <c r="Y796" s="60"/>
      <c r="Z796" s="60"/>
    </row>
    <row r="797" spans="1:26" ht="14.25" customHeight="1">
      <c r="A797" s="60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54"/>
      <c r="V797" s="54"/>
      <c r="W797" s="54"/>
      <c r="X797" s="60"/>
      <c r="Y797" s="60"/>
      <c r="Z797" s="60"/>
    </row>
    <row r="798" spans="1:26" ht="14.25" customHeight="1">
      <c r="A798" s="60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54"/>
      <c r="V798" s="54"/>
      <c r="W798" s="54"/>
      <c r="X798" s="60"/>
      <c r="Y798" s="60"/>
      <c r="Z798" s="60"/>
    </row>
    <row r="799" spans="1:26" ht="14.25" customHeight="1">
      <c r="A799" s="60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54"/>
      <c r="V799" s="54"/>
      <c r="W799" s="54"/>
      <c r="X799" s="60"/>
      <c r="Y799" s="60"/>
      <c r="Z799" s="60"/>
    </row>
    <row r="800" spans="1:26" ht="14.25" customHeight="1">
      <c r="A800" s="60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54"/>
      <c r="V800" s="54"/>
      <c r="W800" s="54"/>
      <c r="X800" s="60"/>
      <c r="Y800" s="60"/>
      <c r="Z800" s="60"/>
    </row>
    <row r="801" spans="1:26" ht="14.25" customHeight="1">
      <c r="A801" s="60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54"/>
      <c r="V801" s="54"/>
      <c r="W801" s="54"/>
      <c r="X801" s="60"/>
      <c r="Y801" s="60"/>
      <c r="Z801" s="60"/>
    </row>
    <row r="802" spans="1:26" ht="14.25" customHeight="1">
      <c r="A802" s="60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54"/>
      <c r="V802" s="54"/>
      <c r="W802" s="54"/>
      <c r="X802" s="60"/>
      <c r="Y802" s="60"/>
      <c r="Z802" s="60"/>
    </row>
    <row r="803" spans="1:26" ht="14.25" customHeight="1">
      <c r="A803" s="60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54"/>
      <c r="V803" s="54"/>
      <c r="W803" s="54"/>
      <c r="X803" s="60"/>
      <c r="Y803" s="60"/>
      <c r="Z803" s="60"/>
    </row>
    <row r="804" spans="1:26" ht="14.25" customHeight="1">
      <c r="A804" s="60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54"/>
      <c r="V804" s="54"/>
      <c r="W804" s="54"/>
      <c r="X804" s="60"/>
      <c r="Y804" s="60"/>
      <c r="Z804" s="60"/>
    </row>
    <row r="805" spans="1:26" ht="14.25" customHeight="1">
      <c r="A805" s="60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54"/>
      <c r="V805" s="54"/>
      <c r="W805" s="54"/>
      <c r="X805" s="60"/>
      <c r="Y805" s="60"/>
      <c r="Z805" s="60"/>
    </row>
    <row r="806" spans="1:26" ht="14.25" customHeight="1">
      <c r="A806" s="60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54"/>
      <c r="V806" s="54"/>
      <c r="W806" s="54"/>
      <c r="X806" s="60"/>
      <c r="Y806" s="60"/>
      <c r="Z806" s="60"/>
    </row>
    <row r="807" spans="1:26" ht="14.25" customHeight="1">
      <c r="A807" s="60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54"/>
      <c r="V807" s="54"/>
      <c r="W807" s="54"/>
      <c r="X807" s="60"/>
      <c r="Y807" s="60"/>
      <c r="Z807" s="60"/>
    </row>
    <row r="808" spans="1:26" ht="14.25" customHeight="1">
      <c r="A808" s="60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54"/>
      <c r="V808" s="54"/>
      <c r="W808" s="54"/>
      <c r="X808" s="60"/>
      <c r="Y808" s="60"/>
      <c r="Z808" s="60"/>
    </row>
    <row r="809" spans="1:26" ht="14.25" customHeight="1">
      <c r="A809" s="60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54"/>
      <c r="V809" s="54"/>
      <c r="W809" s="54"/>
      <c r="X809" s="60"/>
      <c r="Y809" s="60"/>
      <c r="Z809" s="60"/>
    </row>
    <row r="810" spans="1:26" ht="14.25" customHeight="1">
      <c r="A810" s="60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54"/>
      <c r="V810" s="54"/>
      <c r="W810" s="54"/>
      <c r="X810" s="60"/>
      <c r="Y810" s="60"/>
      <c r="Z810" s="60"/>
    </row>
    <row r="811" spans="1:26" ht="14.25" customHeight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54"/>
      <c r="V811" s="54"/>
      <c r="W811" s="54"/>
      <c r="X811" s="60"/>
      <c r="Y811" s="60"/>
      <c r="Z811" s="60"/>
    </row>
    <row r="812" spans="1:26" ht="14.25" customHeigh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54"/>
      <c r="V812" s="54"/>
      <c r="W812" s="54"/>
      <c r="X812" s="60"/>
      <c r="Y812" s="60"/>
      <c r="Z812" s="60"/>
    </row>
    <row r="813" spans="1:26" ht="14.25" customHeight="1">
      <c r="A813" s="60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54"/>
      <c r="V813" s="54"/>
      <c r="W813" s="54"/>
      <c r="X813" s="60"/>
      <c r="Y813" s="60"/>
      <c r="Z813" s="60"/>
    </row>
    <row r="814" spans="1:26" ht="14.25" customHeight="1">
      <c r="A814" s="60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54"/>
      <c r="V814" s="54"/>
      <c r="W814" s="54"/>
      <c r="X814" s="60"/>
      <c r="Y814" s="60"/>
      <c r="Z814" s="60"/>
    </row>
    <row r="815" spans="1:26" ht="14.25" customHeight="1">
      <c r="A815" s="60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54"/>
      <c r="V815" s="54"/>
      <c r="W815" s="54"/>
      <c r="X815" s="60"/>
      <c r="Y815" s="60"/>
      <c r="Z815" s="60"/>
    </row>
    <row r="816" spans="1:26" ht="14.25" customHeight="1">
      <c r="A816" s="60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54"/>
      <c r="V816" s="54"/>
      <c r="W816" s="54"/>
      <c r="X816" s="60"/>
      <c r="Y816" s="60"/>
      <c r="Z816" s="60"/>
    </row>
    <row r="817" spans="1:26" ht="14.25" customHeight="1">
      <c r="A817" s="60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54"/>
      <c r="V817" s="54"/>
      <c r="W817" s="54"/>
      <c r="X817" s="60"/>
      <c r="Y817" s="60"/>
      <c r="Z817" s="60"/>
    </row>
    <row r="818" spans="1:26" ht="14.25" customHeight="1">
      <c r="A818" s="60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54"/>
      <c r="V818" s="54"/>
      <c r="W818" s="54"/>
      <c r="X818" s="60"/>
      <c r="Y818" s="60"/>
      <c r="Z818" s="60"/>
    </row>
    <row r="819" spans="1:26" ht="14.25" customHeight="1">
      <c r="A819" s="60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54"/>
      <c r="V819" s="54"/>
      <c r="W819" s="54"/>
      <c r="X819" s="60"/>
      <c r="Y819" s="60"/>
      <c r="Z819" s="60"/>
    </row>
    <row r="820" spans="1:26" ht="14.25" customHeight="1">
      <c r="A820" s="60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54"/>
      <c r="V820" s="54"/>
      <c r="W820" s="54"/>
      <c r="X820" s="60"/>
      <c r="Y820" s="60"/>
      <c r="Z820" s="60"/>
    </row>
    <row r="821" spans="1:26" ht="14.25" customHeight="1">
      <c r="A821" s="60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54"/>
      <c r="V821" s="54"/>
      <c r="W821" s="54"/>
      <c r="X821" s="60"/>
      <c r="Y821" s="60"/>
      <c r="Z821" s="60"/>
    </row>
    <row r="822" spans="1:26" ht="14.25" customHeight="1">
      <c r="A822" s="60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54"/>
      <c r="V822" s="54"/>
      <c r="W822" s="54"/>
      <c r="X822" s="60"/>
      <c r="Y822" s="60"/>
      <c r="Z822" s="60"/>
    </row>
    <row r="823" spans="1:26" ht="14.25" customHeight="1">
      <c r="A823" s="60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54"/>
      <c r="V823" s="54"/>
      <c r="W823" s="54"/>
      <c r="X823" s="60"/>
      <c r="Y823" s="60"/>
      <c r="Z823" s="60"/>
    </row>
    <row r="824" spans="1:26" ht="14.25" customHeight="1">
      <c r="A824" s="60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54"/>
      <c r="V824" s="54"/>
      <c r="W824" s="54"/>
      <c r="X824" s="60"/>
      <c r="Y824" s="60"/>
      <c r="Z824" s="60"/>
    </row>
    <row r="825" spans="1:26" ht="14.25" customHeight="1">
      <c r="A825" s="60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54"/>
      <c r="V825" s="54"/>
      <c r="W825" s="54"/>
      <c r="X825" s="60"/>
      <c r="Y825" s="60"/>
      <c r="Z825" s="60"/>
    </row>
    <row r="826" spans="1:26" ht="14.25" customHeight="1">
      <c r="A826" s="60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54"/>
      <c r="V826" s="54"/>
      <c r="W826" s="54"/>
      <c r="X826" s="60"/>
      <c r="Y826" s="60"/>
      <c r="Z826" s="60"/>
    </row>
    <row r="827" spans="1:26" ht="14.25" customHeight="1">
      <c r="A827" s="60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54"/>
      <c r="V827" s="54"/>
      <c r="W827" s="54"/>
      <c r="X827" s="60"/>
      <c r="Y827" s="60"/>
      <c r="Z827" s="60"/>
    </row>
    <row r="828" spans="1:26" ht="14.25" customHeight="1">
      <c r="A828" s="60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54"/>
      <c r="V828" s="54"/>
      <c r="W828" s="54"/>
      <c r="X828" s="60"/>
      <c r="Y828" s="60"/>
      <c r="Z828" s="60"/>
    </row>
    <row r="829" spans="1:26" ht="14.25" customHeight="1">
      <c r="A829" s="60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54"/>
      <c r="V829" s="54"/>
      <c r="W829" s="54"/>
      <c r="X829" s="60"/>
      <c r="Y829" s="60"/>
      <c r="Z829" s="60"/>
    </row>
    <row r="830" spans="1:26" ht="14.25" customHeight="1">
      <c r="A830" s="60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54"/>
      <c r="V830" s="54"/>
      <c r="W830" s="54"/>
      <c r="X830" s="60"/>
      <c r="Y830" s="60"/>
      <c r="Z830" s="60"/>
    </row>
    <row r="831" spans="1:26" ht="14.25" customHeight="1">
      <c r="A831" s="60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54"/>
      <c r="V831" s="54"/>
      <c r="W831" s="54"/>
      <c r="X831" s="60"/>
      <c r="Y831" s="60"/>
      <c r="Z831" s="60"/>
    </row>
    <row r="832" spans="1:26" ht="14.25" customHeight="1">
      <c r="A832" s="60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54"/>
      <c r="V832" s="54"/>
      <c r="W832" s="54"/>
      <c r="X832" s="60"/>
      <c r="Y832" s="60"/>
      <c r="Z832" s="60"/>
    </row>
    <row r="833" spans="1:26" ht="14.25" customHeight="1">
      <c r="A833" s="60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54"/>
      <c r="V833" s="54"/>
      <c r="W833" s="54"/>
      <c r="X833" s="60"/>
      <c r="Y833" s="60"/>
      <c r="Z833" s="60"/>
    </row>
    <row r="834" spans="1:26" ht="14.25" customHeight="1">
      <c r="A834" s="60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54"/>
      <c r="V834" s="54"/>
      <c r="W834" s="54"/>
      <c r="X834" s="60"/>
      <c r="Y834" s="60"/>
      <c r="Z834" s="60"/>
    </row>
    <row r="835" spans="1:26" ht="14.25" customHeight="1">
      <c r="A835" s="60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54"/>
      <c r="V835" s="54"/>
      <c r="W835" s="54"/>
      <c r="X835" s="60"/>
      <c r="Y835" s="60"/>
      <c r="Z835" s="60"/>
    </row>
    <row r="836" spans="1:26" ht="14.25" customHeight="1">
      <c r="A836" s="60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54"/>
      <c r="V836" s="54"/>
      <c r="W836" s="54"/>
      <c r="X836" s="60"/>
      <c r="Y836" s="60"/>
      <c r="Z836" s="60"/>
    </row>
    <row r="837" spans="1:26" ht="14.25" customHeight="1">
      <c r="A837" s="60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54"/>
      <c r="V837" s="54"/>
      <c r="W837" s="54"/>
      <c r="X837" s="60"/>
      <c r="Y837" s="60"/>
      <c r="Z837" s="60"/>
    </row>
    <row r="838" spans="1:26" ht="14.25" customHeight="1">
      <c r="A838" s="60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54"/>
      <c r="V838" s="54"/>
      <c r="W838" s="54"/>
      <c r="X838" s="60"/>
      <c r="Y838" s="60"/>
      <c r="Z838" s="60"/>
    </row>
    <row r="839" spans="1:26" ht="14.25" customHeight="1">
      <c r="A839" s="60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54"/>
      <c r="V839" s="54"/>
      <c r="W839" s="54"/>
      <c r="X839" s="60"/>
      <c r="Y839" s="60"/>
      <c r="Z839" s="60"/>
    </row>
    <row r="840" spans="1:26" ht="14.25" customHeight="1">
      <c r="A840" s="60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54"/>
      <c r="V840" s="54"/>
      <c r="W840" s="54"/>
      <c r="X840" s="60"/>
      <c r="Y840" s="60"/>
      <c r="Z840" s="60"/>
    </row>
    <row r="841" spans="1:26" ht="14.25" customHeight="1">
      <c r="A841" s="60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54"/>
      <c r="V841" s="54"/>
      <c r="W841" s="54"/>
      <c r="X841" s="60"/>
      <c r="Y841" s="60"/>
      <c r="Z841" s="60"/>
    </row>
    <row r="842" spans="1:26" ht="14.25" customHeight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54"/>
      <c r="V842" s="54"/>
      <c r="W842" s="54"/>
      <c r="X842" s="60"/>
      <c r="Y842" s="60"/>
      <c r="Z842" s="60"/>
    </row>
    <row r="843" spans="1:26" ht="14.25" customHeigh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54"/>
      <c r="V843" s="54"/>
      <c r="W843" s="54"/>
      <c r="X843" s="60"/>
      <c r="Y843" s="60"/>
      <c r="Z843" s="60"/>
    </row>
    <row r="844" spans="1:26" ht="14.25" customHeight="1">
      <c r="A844" s="60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54"/>
      <c r="V844" s="54"/>
      <c r="W844" s="54"/>
      <c r="X844" s="60"/>
      <c r="Y844" s="60"/>
      <c r="Z844" s="60"/>
    </row>
    <row r="845" spans="1:26" ht="14.25" customHeight="1">
      <c r="A845" s="60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54"/>
      <c r="V845" s="54"/>
      <c r="W845" s="54"/>
      <c r="X845" s="60"/>
      <c r="Y845" s="60"/>
      <c r="Z845" s="60"/>
    </row>
    <row r="846" spans="1:26" ht="14.25" customHeight="1">
      <c r="A846" s="60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54"/>
      <c r="V846" s="54"/>
      <c r="W846" s="54"/>
      <c r="X846" s="60"/>
      <c r="Y846" s="60"/>
      <c r="Z846" s="60"/>
    </row>
    <row r="847" spans="1:26" ht="14.25" customHeight="1">
      <c r="A847" s="60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54"/>
      <c r="V847" s="54"/>
      <c r="W847" s="54"/>
      <c r="X847" s="60"/>
      <c r="Y847" s="60"/>
      <c r="Z847" s="60"/>
    </row>
    <row r="848" spans="1:26" ht="14.25" customHeight="1">
      <c r="A848" s="60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54"/>
      <c r="V848" s="54"/>
      <c r="W848" s="54"/>
      <c r="X848" s="60"/>
      <c r="Y848" s="60"/>
      <c r="Z848" s="60"/>
    </row>
    <row r="849" spans="1:26" ht="14.25" customHeight="1">
      <c r="A849" s="60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54"/>
      <c r="V849" s="54"/>
      <c r="W849" s="54"/>
      <c r="X849" s="60"/>
      <c r="Y849" s="60"/>
      <c r="Z849" s="60"/>
    </row>
    <row r="850" spans="1:26" ht="14.25" customHeight="1">
      <c r="A850" s="60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54"/>
      <c r="V850" s="54"/>
      <c r="W850" s="54"/>
      <c r="X850" s="60"/>
      <c r="Y850" s="60"/>
      <c r="Z850" s="60"/>
    </row>
    <row r="851" spans="1:26" ht="14.25" customHeight="1">
      <c r="A851" s="60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54"/>
      <c r="V851" s="54"/>
      <c r="W851" s="54"/>
      <c r="X851" s="60"/>
      <c r="Y851" s="60"/>
      <c r="Z851" s="60"/>
    </row>
    <row r="852" spans="1:26" ht="14.25" customHeight="1">
      <c r="A852" s="60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54"/>
      <c r="V852" s="54"/>
      <c r="W852" s="54"/>
      <c r="X852" s="60"/>
      <c r="Y852" s="60"/>
      <c r="Z852" s="60"/>
    </row>
    <row r="853" spans="1:26" ht="14.25" customHeight="1">
      <c r="A853" s="60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54"/>
      <c r="V853" s="54"/>
      <c r="W853" s="54"/>
      <c r="X853" s="60"/>
      <c r="Y853" s="60"/>
      <c r="Z853" s="60"/>
    </row>
    <row r="854" spans="1:26" ht="14.25" customHeight="1">
      <c r="A854" s="60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54"/>
      <c r="V854" s="54"/>
      <c r="W854" s="54"/>
      <c r="X854" s="60"/>
      <c r="Y854" s="60"/>
      <c r="Z854" s="60"/>
    </row>
    <row r="855" spans="1:26" ht="14.25" customHeight="1">
      <c r="A855" s="60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54"/>
      <c r="V855" s="54"/>
      <c r="W855" s="54"/>
      <c r="X855" s="60"/>
      <c r="Y855" s="60"/>
      <c r="Z855" s="60"/>
    </row>
    <row r="856" spans="1:26" ht="14.25" customHeight="1">
      <c r="A856" s="60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54"/>
      <c r="V856" s="54"/>
      <c r="W856" s="54"/>
      <c r="X856" s="60"/>
      <c r="Y856" s="60"/>
      <c r="Z856" s="60"/>
    </row>
    <row r="857" spans="1:26" ht="14.25" customHeight="1">
      <c r="A857" s="60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54"/>
      <c r="V857" s="54"/>
      <c r="W857" s="54"/>
      <c r="X857" s="60"/>
      <c r="Y857" s="60"/>
      <c r="Z857" s="60"/>
    </row>
    <row r="858" spans="1:26" ht="14.25" customHeight="1">
      <c r="A858" s="60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54"/>
      <c r="V858" s="54"/>
      <c r="W858" s="54"/>
      <c r="X858" s="60"/>
      <c r="Y858" s="60"/>
      <c r="Z858" s="60"/>
    </row>
    <row r="859" spans="1:26" ht="14.25" customHeight="1">
      <c r="A859" s="60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54"/>
      <c r="V859" s="54"/>
      <c r="W859" s="54"/>
      <c r="X859" s="60"/>
      <c r="Y859" s="60"/>
      <c r="Z859" s="60"/>
    </row>
    <row r="860" spans="1:26" ht="14.25" customHeight="1">
      <c r="A860" s="60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54"/>
      <c r="V860" s="54"/>
      <c r="W860" s="54"/>
      <c r="X860" s="60"/>
      <c r="Y860" s="60"/>
      <c r="Z860" s="60"/>
    </row>
    <row r="861" spans="1:26" ht="14.25" customHeight="1">
      <c r="A861" s="60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54"/>
      <c r="V861" s="54"/>
      <c r="W861" s="54"/>
      <c r="X861" s="60"/>
      <c r="Y861" s="60"/>
      <c r="Z861" s="60"/>
    </row>
    <row r="862" spans="1:26" ht="14.25" customHeight="1">
      <c r="A862" s="60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54"/>
      <c r="V862" s="54"/>
      <c r="W862" s="54"/>
      <c r="X862" s="60"/>
      <c r="Y862" s="60"/>
      <c r="Z862" s="60"/>
    </row>
    <row r="863" spans="1:26" ht="14.25" customHeight="1">
      <c r="A863" s="60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54"/>
      <c r="V863" s="54"/>
      <c r="W863" s="54"/>
      <c r="X863" s="60"/>
      <c r="Y863" s="60"/>
      <c r="Z863" s="60"/>
    </row>
    <row r="864" spans="1:26" ht="14.25" customHeight="1">
      <c r="A864" s="60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54"/>
      <c r="V864" s="54"/>
      <c r="W864" s="54"/>
      <c r="X864" s="60"/>
      <c r="Y864" s="60"/>
      <c r="Z864" s="60"/>
    </row>
    <row r="865" spans="1:26" ht="14.25" customHeight="1">
      <c r="A865" s="60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54"/>
      <c r="V865" s="54"/>
      <c r="W865" s="54"/>
      <c r="X865" s="60"/>
      <c r="Y865" s="60"/>
      <c r="Z865" s="60"/>
    </row>
    <row r="866" spans="1:26" ht="14.25" customHeight="1">
      <c r="A866" s="60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54"/>
      <c r="V866" s="54"/>
      <c r="W866" s="54"/>
      <c r="X866" s="60"/>
      <c r="Y866" s="60"/>
      <c r="Z866" s="60"/>
    </row>
    <row r="867" spans="1:26" ht="14.25" customHeight="1">
      <c r="A867" s="60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54"/>
      <c r="V867" s="54"/>
      <c r="W867" s="54"/>
      <c r="X867" s="60"/>
      <c r="Y867" s="60"/>
      <c r="Z867" s="60"/>
    </row>
    <row r="868" spans="1:26" ht="14.25" customHeight="1">
      <c r="A868" s="60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54"/>
      <c r="V868" s="54"/>
      <c r="W868" s="54"/>
      <c r="X868" s="60"/>
      <c r="Y868" s="60"/>
      <c r="Z868" s="60"/>
    </row>
    <row r="869" spans="1:26" ht="14.25" customHeight="1">
      <c r="A869" s="60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54"/>
      <c r="V869" s="54"/>
      <c r="W869" s="54"/>
      <c r="X869" s="60"/>
      <c r="Y869" s="60"/>
      <c r="Z869" s="60"/>
    </row>
    <row r="870" spans="1:26" ht="14.25" customHeight="1">
      <c r="A870" s="60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54"/>
      <c r="V870" s="54"/>
      <c r="W870" s="54"/>
      <c r="X870" s="60"/>
      <c r="Y870" s="60"/>
      <c r="Z870" s="60"/>
    </row>
    <row r="871" spans="1:26" ht="14.25" customHeight="1">
      <c r="A871" s="60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54"/>
      <c r="V871" s="54"/>
      <c r="W871" s="54"/>
      <c r="X871" s="60"/>
      <c r="Y871" s="60"/>
      <c r="Z871" s="60"/>
    </row>
    <row r="872" spans="1:26" ht="14.25" customHeight="1">
      <c r="A872" s="60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54"/>
      <c r="V872" s="54"/>
      <c r="W872" s="54"/>
      <c r="X872" s="60"/>
      <c r="Y872" s="60"/>
      <c r="Z872" s="60"/>
    </row>
    <row r="873" spans="1:26" ht="14.25" customHeight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54"/>
      <c r="V873" s="54"/>
      <c r="W873" s="54"/>
      <c r="X873" s="60"/>
      <c r="Y873" s="60"/>
      <c r="Z873" s="60"/>
    </row>
    <row r="874" spans="1:26" ht="14.25" customHeigh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54"/>
      <c r="V874" s="54"/>
      <c r="W874" s="54"/>
      <c r="X874" s="60"/>
      <c r="Y874" s="60"/>
      <c r="Z874" s="60"/>
    </row>
    <row r="875" spans="1:26" ht="14.25" customHeight="1">
      <c r="A875" s="60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54"/>
      <c r="V875" s="54"/>
      <c r="W875" s="54"/>
      <c r="X875" s="60"/>
      <c r="Y875" s="60"/>
      <c r="Z875" s="60"/>
    </row>
    <row r="876" spans="1:26" ht="14.25" customHeight="1">
      <c r="A876" s="60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54"/>
      <c r="V876" s="54"/>
      <c r="W876" s="54"/>
      <c r="X876" s="60"/>
      <c r="Y876" s="60"/>
      <c r="Z876" s="60"/>
    </row>
    <row r="877" spans="1:26" ht="14.25" customHeight="1">
      <c r="A877" s="60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54"/>
      <c r="V877" s="54"/>
      <c r="W877" s="54"/>
      <c r="X877" s="60"/>
      <c r="Y877" s="60"/>
      <c r="Z877" s="60"/>
    </row>
    <row r="878" spans="1:26" ht="14.25" customHeight="1">
      <c r="A878" s="60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54"/>
      <c r="V878" s="54"/>
      <c r="W878" s="54"/>
      <c r="X878" s="60"/>
      <c r="Y878" s="60"/>
      <c r="Z878" s="60"/>
    </row>
    <row r="879" spans="1:26" ht="14.25" customHeight="1">
      <c r="A879" s="60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54"/>
      <c r="V879" s="54"/>
      <c r="W879" s="54"/>
      <c r="X879" s="60"/>
      <c r="Y879" s="60"/>
      <c r="Z879" s="60"/>
    </row>
    <row r="880" spans="1:26" ht="14.25" customHeight="1">
      <c r="A880" s="60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54"/>
      <c r="V880" s="54"/>
      <c r="W880" s="54"/>
      <c r="X880" s="60"/>
      <c r="Y880" s="60"/>
      <c r="Z880" s="60"/>
    </row>
    <row r="881" spans="1:26" ht="14.25" customHeight="1">
      <c r="A881" s="60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54"/>
      <c r="V881" s="54"/>
      <c r="W881" s="54"/>
      <c r="X881" s="60"/>
      <c r="Y881" s="60"/>
      <c r="Z881" s="60"/>
    </row>
    <row r="882" spans="1:26" ht="14.25" customHeight="1">
      <c r="A882" s="60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54"/>
      <c r="V882" s="54"/>
      <c r="W882" s="54"/>
      <c r="X882" s="60"/>
      <c r="Y882" s="60"/>
      <c r="Z882" s="60"/>
    </row>
    <row r="883" spans="1:26" ht="14.25" customHeight="1">
      <c r="A883" s="60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54"/>
      <c r="V883" s="54"/>
      <c r="W883" s="54"/>
      <c r="X883" s="60"/>
      <c r="Y883" s="60"/>
      <c r="Z883" s="60"/>
    </row>
    <row r="884" spans="1:26" ht="14.25" customHeight="1">
      <c r="A884" s="60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54"/>
      <c r="V884" s="54"/>
      <c r="W884" s="54"/>
      <c r="X884" s="60"/>
      <c r="Y884" s="60"/>
      <c r="Z884" s="60"/>
    </row>
    <row r="885" spans="1:26" ht="14.25" customHeight="1">
      <c r="A885" s="60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54"/>
      <c r="V885" s="54"/>
      <c r="W885" s="54"/>
      <c r="X885" s="60"/>
      <c r="Y885" s="60"/>
      <c r="Z885" s="60"/>
    </row>
    <row r="886" spans="1:26" ht="14.25" customHeight="1">
      <c r="A886" s="60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54"/>
      <c r="V886" s="54"/>
      <c r="W886" s="54"/>
      <c r="X886" s="60"/>
      <c r="Y886" s="60"/>
      <c r="Z886" s="60"/>
    </row>
    <row r="887" spans="1:26" ht="14.25" customHeight="1">
      <c r="A887" s="60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54"/>
      <c r="V887" s="54"/>
      <c r="W887" s="54"/>
      <c r="X887" s="60"/>
      <c r="Y887" s="60"/>
      <c r="Z887" s="60"/>
    </row>
    <row r="888" spans="1:26" ht="14.25" customHeight="1">
      <c r="A888" s="60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54"/>
      <c r="V888" s="54"/>
      <c r="W888" s="54"/>
      <c r="X888" s="60"/>
      <c r="Y888" s="60"/>
      <c r="Z888" s="60"/>
    </row>
    <row r="889" spans="1:26" ht="14.25" customHeight="1">
      <c r="A889" s="60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54"/>
      <c r="V889" s="54"/>
      <c r="W889" s="54"/>
      <c r="X889" s="60"/>
      <c r="Y889" s="60"/>
      <c r="Z889" s="60"/>
    </row>
    <row r="890" spans="1:26" ht="14.25" customHeight="1">
      <c r="A890" s="60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54"/>
      <c r="V890" s="54"/>
      <c r="W890" s="54"/>
      <c r="X890" s="60"/>
      <c r="Y890" s="60"/>
      <c r="Z890" s="60"/>
    </row>
    <row r="891" spans="1:26" ht="14.25" customHeight="1">
      <c r="A891" s="60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54"/>
      <c r="V891" s="54"/>
      <c r="W891" s="54"/>
      <c r="X891" s="60"/>
      <c r="Y891" s="60"/>
      <c r="Z891" s="60"/>
    </row>
    <row r="892" spans="1:26" ht="14.25" customHeight="1">
      <c r="A892" s="60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54"/>
      <c r="V892" s="54"/>
      <c r="W892" s="54"/>
      <c r="X892" s="60"/>
      <c r="Y892" s="60"/>
      <c r="Z892" s="60"/>
    </row>
    <row r="893" spans="1:26" ht="14.25" customHeight="1">
      <c r="A893" s="60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54"/>
      <c r="V893" s="54"/>
      <c r="W893" s="54"/>
      <c r="X893" s="60"/>
      <c r="Y893" s="60"/>
      <c r="Z893" s="60"/>
    </row>
    <row r="894" spans="1:26" ht="14.25" customHeight="1">
      <c r="A894" s="60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54"/>
      <c r="V894" s="54"/>
      <c r="W894" s="54"/>
      <c r="X894" s="60"/>
      <c r="Y894" s="60"/>
      <c r="Z894" s="60"/>
    </row>
    <row r="895" spans="1:26" ht="14.25" customHeight="1">
      <c r="A895" s="60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54"/>
      <c r="V895" s="54"/>
      <c r="W895" s="54"/>
      <c r="X895" s="60"/>
      <c r="Y895" s="60"/>
      <c r="Z895" s="60"/>
    </row>
    <row r="896" spans="1:26" ht="14.25" customHeight="1">
      <c r="A896" s="60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54"/>
      <c r="V896" s="54"/>
      <c r="W896" s="54"/>
      <c r="X896" s="60"/>
      <c r="Y896" s="60"/>
      <c r="Z896" s="60"/>
    </row>
    <row r="897" spans="1:26" ht="14.25" customHeight="1">
      <c r="A897" s="60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54"/>
      <c r="V897" s="54"/>
      <c r="W897" s="54"/>
      <c r="X897" s="60"/>
      <c r="Y897" s="60"/>
      <c r="Z897" s="60"/>
    </row>
    <row r="898" spans="1:26" ht="14.25" customHeight="1">
      <c r="A898" s="60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54"/>
      <c r="V898" s="54"/>
      <c r="W898" s="54"/>
      <c r="X898" s="60"/>
      <c r="Y898" s="60"/>
      <c r="Z898" s="60"/>
    </row>
    <row r="899" spans="1:26" ht="14.25" customHeight="1">
      <c r="A899" s="60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54"/>
      <c r="V899" s="54"/>
      <c r="W899" s="54"/>
      <c r="X899" s="60"/>
      <c r="Y899" s="60"/>
      <c r="Z899" s="60"/>
    </row>
    <row r="900" spans="1:26" ht="14.25" customHeight="1">
      <c r="A900" s="60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54"/>
      <c r="V900" s="54"/>
      <c r="W900" s="54"/>
      <c r="X900" s="60"/>
      <c r="Y900" s="60"/>
      <c r="Z900" s="60"/>
    </row>
    <row r="901" spans="1:26" ht="14.25" customHeight="1">
      <c r="A901" s="60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54"/>
      <c r="V901" s="54"/>
      <c r="W901" s="54"/>
      <c r="X901" s="60"/>
      <c r="Y901" s="60"/>
      <c r="Z901" s="60"/>
    </row>
    <row r="902" spans="1:26" ht="14.25" customHeight="1">
      <c r="A902" s="60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54"/>
      <c r="V902" s="54"/>
      <c r="W902" s="54"/>
      <c r="X902" s="60"/>
      <c r="Y902" s="60"/>
      <c r="Z902" s="60"/>
    </row>
    <row r="903" spans="1:26" ht="14.25" customHeight="1">
      <c r="A903" s="60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54"/>
      <c r="V903" s="54"/>
      <c r="W903" s="54"/>
      <c r="X903" s="60"/>
      <c r="Y903" s="60"/>
      <c r="Z903" s="60"/>
    </row>
    <row r="904" spans="1:26" ht="14.25" customHeight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54"/>
      <c r="V904" s="54"/>
      <c r="W904" s="54"/>
      <c r="X904" s="60"/>
      <c r="Y904" s="60"/>
      <c r="Z904" s="60"/>
    </row>
    <row r="905" spans="1:26" ht="14.25" customHeigh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54"/>
      <c r="V905" s="54"/>
      <c r="W905" s="54"/>
      <c r="X905" s="60"/>
      <c r="Y905" s="60"/>
      <c r="Z905" s="60"/>
    </row>
    <row r="906" spans="1:26" ht="14.25" customHeight="1">
      <c r="A906" s="60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54"/>
      <c r="V906" s="54"/>
      <c r="W906" s="54"/>
      <c r="X906" s="60"/>
      <c r="Y906" s="60"/>
      <c r="Z906" s="60"/>
    </row>
    <row r="907" spans="1:26" ht="14.25" customHeight="1">
      <c r="A907" s="60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54"/>
      <c r="V907" s="54"/>
      <c r="W907" s="54"/>
      <c r="X907" s="60"/>
      <c r="Y907" s="60"/>
      <c r="Z907" s="60"/>
    </row>
    <row r="908" spans="1:26" ht="14.25" customHeight="1">
      <c r="A908" s="60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54"/>
      <c r="V908" s="54"/>
      <c r="W908" s="54"/>
      <c r="X908" s="60"/>
      <c r="Y908" s="60"/>
      <c r="Z908" s="60"/>
    </row>
    <row r="909" spans="1:26" ht="14.25" customHeight="1">
      <c r="A909" s="60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54"/>
      <c r="V909" s="54"/>
      <c r="W909" s="54"/>
      <c r="X909" s="60"/>
      <c r="Y909" s="60"/>
      <c r="Z909" s="60"/>
    </row>
    <row r="910" spans="1:26" ht="14.25" customHeight="1">
      <c r="A910" s="60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54"/>
      <c r="V910" s="54"/>
      <c r="W910" s="54"/>
      <c r="X910" s="60"/>
      <c r="Y910" s="60"/>
      <c r="Z910" s="60"/>
    </row>
    <row r="911" spans="1:26" ht="14.25" customHeight="1">
      <c r="A911" s="60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54"/>
      <c r="V911" s="54"/>
      <c r="W911" s="54"/>
      <c r="X911" s="60"/>
      <c r="Y911" s="60"/>
      <c r="Z911" s="60"/>
    </row>
    <row r="912" spans="1:26" ht="14.25" customHeight="1">
      <c r="A912" s="60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54"/>
      <c r="V912" s="54"/>
      <c r="W912" s="54"/>
      <c r="X912" s="60"/>
      <c r="Y912" s="60"/>
      <c r="Z912" s="60"/>
    </row>
    <row r="913" spans="1:26" ht="14.25" customHeight="1">
      <c r="A913" s="60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54"/>
      <c r="V913" s="54"/>
      <c r="W913" s="54"/>
      <c r="X913" s="60"/>
      <c r="Y913" s="60"/>
      <c r="Z913" s="60"/>
    </row>
    <row r="914" spans="1:26" ht="14.25" customHeight="1">
      <c r="A914" s="60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54"/>
      <c r="V914" s="54"/>
      <c r="W914" s="54"/>
      <c r="X914" s="60"/>
      <c r="Y914" s="60"/>
      <c r="Z914" s="60"/>
    </row>
    <row r="915" spans="1:26" ht="14.25" customHeight="1">
      <c r="A915" s="60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54"/>
      <c r="V915" s="54"/>
      <c r="W915" s="54"/>
      <c r="X915" s="60"/>
      <c r="Y915" s="60"/>
      <c r="Z915" s="60"/>
    </row>
    <row r="916" spans="1:26" ht="14.25" customHeight="1">
      <c r="A916" s="60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54"/>
      <c r="V916" s="54"/>
      <c r="W916" s="54"/>
      <c r="X916" s="60"/>
      <c r="Y916" s="60"/>
      <c r="Z916" s="60"/>
    </row>
    <row r="917" spans="1:26" ht="14.25" customHeight="1">
      <c r="A917" s="60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54"/>
      <c r="V917" s="54"/>
      <c r="W917" s="54"/>
      <c r="X917" s="60"/>
      <c r="Y917" s="60"/>
      <c r="Z917" s="60"/>
    </row>
    <row r="918" spans="1:26" ht="14.25" customHeight="1">
      <c r="A918" s="60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54"/>
      <c r="V918" s="54"/>
      <c r="W918" s="54"/>
      <c r="X918" s="60"/>
      <c r="Y918" s="60"/>
      <c r="Z918" s="60"/>
    </row>
    <row r="919" spans="1:26" ht="14.25" customHeight="1">
      <c r="A919" s="60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54"/>
      <c r="V919" s="54"/>
      <c r="W919" s="54"/>
      <c r="X919" s="60"/>
      <c r="Y919" s="60"/>
      <c r="Z919" s="60"/>
    </row>
    <row r="920" spans="1:26" ht="14.25" customHeight="1">
      <c r="A920" s="60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54"/>
      <c r="V920" s="54"/>
      <c r="W920" s="54"/>
      <c r="X920" s="60"/>
      <c r="Y920" s="60"/>
      <c r="Z920" s="60"/>
    </row>
    <row r="921" spans="1:26" ht="14.25" customHeight="1">
      <c r="A921" s="60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54"/>
      <c r="V921" s="54"/>
      <c r="W921" s="54"/>
      <c r="X921" s="60"/>
      <c r="Y921" s="60"/>
      <c r="Z921" s="60"/>
    </row>
    <row r="922" spans="1:26" ht="14.25" customHeight="1">
      <c r="A922" s="60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54"/>
      <c r="V922" s="54"/>
      <c r="W922" s="54"/>
      <c r="X922" s="60"/>
      <c r="Y922" s="60"/>
      <c r="Z922" s="60"/>
    </row>
    <row r="923" spans="1:26" ht="14.25" customHeight="1">
      <c r="A923" s="60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54"/>
      <c r="V923" s="54"/>
      <c r="W923" s="54"/>
      <c r="X923" s="60"/>
      <c r="Y923" s="60"/>
      <c r="Z923" s="60"/>
    </row>
    <row r="924" spans="1:26" ht="14.25" customHeight="1">
      <c r="A924" s="60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54"/>
      <c r="V924" s="54"/>
      <c r="W924" s="54"/>
      <c r="X924" s="60"/>
      <c r="Y924" s="60"/>
      <c r="Z924" s="60"/>
    </row>
    <row r="925" spans="1:26" ht="14.25" customHeight="1">
      <c r="A925" s="60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54"/>
      <c r="V925" s="54"/>
      <c r="W925" s="54"/>
      <c r="X925" s="60"/>
      <c r="Y925" s="60"/>
      <c r="Z925" s="60"/>
    </row>
    <row r="926" spans="1:26" ht="14.25" customHeight="1">
      <c r="A926" s="60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54"/>
      <c r="V926" s="54"/>
      <c r="W926" s="54"/>
      <c r="X926" s="60"/>
      <c r="Y926" s="60"/>
      <c r="Z926" s="60"/>
    </row>
    <row r="927" spans="1:26" ht="14.25" customHeight="1">
      <c r="A927" s="60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54"/>
      <c r="V927" s="54"/>
      <c r="W927" s="54"/>
      <c r="X927" s="60"/>
      <c r="Y927" s="60"/>
      <c r="Z927" s="60"/>
    </row>
    <row r="928" spans="1:26" ht="14.25" customHeight="1">
      <c r="A928" s="60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54"/>
      <c r="V928" s="54"/>
      <c r="W928" s="54"/>
      <c r="X928" s="60"/>
      <c r="Y928" s="60"/>
      <c r="Z928" s="60"/>
    </row>
    <row r="929" spans="1:26" ht="14.25" customHeight="1">
      <c r="A929" s="60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54"/>
      <c r="V929" s="54"/>
      <c r="W929" s="54"/>
      <c r="X929" s="60"/>
      <c r="Y929" s="60"/>
      <c r="Z929" s="60"/>
    </row>
    <row r="930" spans="1:26" ht="14.25" customHeight="1">
      <c r="A930" s="60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54"/>
      <c r="V930" s="54"/>
      <c r="W930" s="54"/>
      <c r="X930" s="60"/>
      <c r="Y930" s="60"/>
      <c r="Z930" s="60"/>
    </row>
    <row r="931" spans="1:26" ht="14.25" customHeight="1">
      <c r="A931" s="60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54"/>
      <c r="V931" s="54"/>
      <c r="W931" s="54"/>
      <c r="X931" s="60"/>
      <c r="Y931" s="60"/>
      <c r="Z931" s="60"/>
    </row>
    <row r="932" spans="1:26" ht="14.25" customHeight="1">
      <c r="A932" s="60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54"/>
      <c r="V932" s="54"/>
      <c r="W932" s="54"/>
      <c r="X932" s="60"/>
      <c r="Y932" s="60"/>
      <c r="Z932" s="60"/>
    </row>
    <row r="933" spans="1:26" ht="14.25" customHeight="1">
      <c r="A933" s="60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54"/>
      <c r="V933" s="54"/>
      <c r="W933" s="54"/>
      <c r="X933" s="60"/>
      <c r="Y933" s="60"/>
      <c r="Z933" s="60"/>
    </row>
    <row r="934" spans="1:26" ht="14.25" customHeight="1">
      <c r="A934" s="60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54"/>
      <c r="V934" s="54"/>
      <c r="W934" s="54"/>
      <c r="X934" s="60"/>
      <c r="Y934" s="60"/>
      <c r="Z934" s="60"/>
    </row>
    <row r="935" spans="1:26" ht="14.25" customHeight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54"/>
      <c r="V935" s="54"/>
      <c r="W935" s="54"/>
      <c r="X935" s="60"/>
      <c r="Y935" s="60"/>
      <c r="Z935" s="60"/>
    </row>
    <row r="936" spans="1:26" ht="14.25" customHeigh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54"/>
      <c r="V936" s="54"/>
      <c r="W936" s="54"/>
      <c r="X936" s="60"/>
      <c r="Y936" s="60"/>
      <c r="Z936" s="60"/>
    </row>
    <row r="937" spans="1:26" ht="14.25" customHeight="1">
      <c r="A937" s="60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54"/>
      <c r="V937" s="54"/>
      <c r="W937" s="54"/>
      <c r="X937" s="60"/>
      <c r="Y937" s="60"/>
      <c r="Z937" s="60"/>
    </row>
    <row r="938" spans="1:26" ht="14.25" customHeight="1">
      <c r="A938" s="60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54"/>
      <c r="V938" s="54"/>
      <c r="W938" s="54"/>
      <c r="X938" s="60"/>
      <c r="Y938" s="60"/>
      <c r="Z938" s="60"/>
    </row>
    <row r="939" spans="1:26" ht="14.25" customHeight="1">
      <c r="A939" s="60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54"/>
      <c r="V939" s="54"/>
      <c r="W939" s="54"/>
      <c r="X939" s="60"/>
      <c r="Y939" s="60"/>
      <c r="Z939" s="60"/>
    </row>
    <row r="940" spans="1:26" ht="14.25" customHeight="1">
      <c r="A940" s="60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54"/>
      <c r="V940" s="54"/>
      <c r="W940" s="54"/>
      <c r="X940" s="60"/>
      <c r="Y940" s="60"/>
      <c r="Z940" s="60"/>
    </row>
    <row r="941" spans="1:26" ht="14.25" customHeight="1">
      <c r="A941" s="60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54"/>
      <c r="V941" s="54"/>
      <c r="W941" s="54"/>
      <c r="X941" s="60"/>
      <c r="Y941" s="60"/>
      <c r="Z941" s="60"/>
    </row>
    <row r="942" spans="1:26" ht="14.25" customHeight="1">
      <c r="A942" s="60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54"/>
      <c r="V942" s="54"/>
      <c r="W942" s="54"/>
      <c r="X942" s="60"/>
      <c r="Y942" s="60"/>
      <c r="Z942" s="60"/>
    </row>
    <row r="943" spans="1:26" ht="14.25" customHeight="1">
      <c r="A943" s="60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54"/>
      <c r="V943" s="54"/>
      <c r="W943" s="54"/>
      <c r="X943" s="60"/>
      <c r="Y943" s="60"/>
      <c r="Z943" s="60"/>
    </row>
    <row r="944" spans="1:26" ht="14.25" customHeight="1">
      <c r="A944" s="60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54"/>
      <c r="V944" s="54"/>
      <c r="W944" s="54"/>
      <c r="X944" s="60"/>
      <c r="Y944" s="60"/>
      <c r="Z944" s="60"/>
    </row>
    <row r="945" spans="1:26" ht="14.25" customHeight="1">
      <c r="A945" s="60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54"/>
      <c r="V945" s="54"/>
      <c r="W945" s="54"/>
      <c r="X945" s="60"/>
      <c r="Y945" s="60"/>
      <c r="Z945" s="60"/>
    </row>
    <row r="946" spans="1:26" ht="14.25" customHeight="1">
      <c r="A946" s="60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54"/>
      <c r="V946" s="54"/>
      <c r="W946" s="54"/>
      <c r="X946" s="60"/>
      <c r="Y946" s="60"/>
      <c r="Z946" s="60"/>
    </row>
    <row r="947" spans="1:26" ht="14.25" customHeight="1">
      <c r="A947" s="60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54"/>
      <c r="V947" s="54"/>
      <c r="W947" s="54"/>
      <c r="X947" s="60"/>
      <c r="Y947" s="60"/>
      <c r="Z947" s="60"/>
    </row>
    <row r="948" spans="1:26" ht="14.25" customHeight="1">
      <c r="A948" s="60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54"/>
      <c r="V948" s="54"/>
      <c r="W948" s="54"/>
      <c r="X948" s="60"/>
      <c r="Y948" s="60"/>
      <c r="Z948" s="60"/>
    </row>
    <row r="949" spans="1:26" ht="14.25" customHeight="1">
      <c r="A949" s="60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54"/>
      <c r="V949" s="54"/>
      <c r="W949" s="54"/>
      <c r="X949" s="60"/>
      <c r="Y949" s="60"/>
      <c r="Z949" s="60"/>
    </row>
    <row r="950" spans="1:26" ht="14.25" customHeight="1">
      <c r="A950" s="60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54"/>
      <c r="V950" s="54"/>
      <c r="W950" s="54"/>
      <c r="X950" s="60"/>
      <c r="Y950" s="60"/>
      <c r="Z950" s="60"/>
    </row>
    <row r="951" spans="1:26" ht="14.25" customHeight="1">
      <c r="A951" s="60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54"/>
      <c r="V951" s="54"/>
      <c r="W951" s="54"/>
      <c r="X951" s="60"/>
      <c r="Y951" s="60"/>
      <c r="Z951" s="60"/>
    </row>
    <row r="952" spans="1:26" ht="14.25" customHeight="1">
      <c r="A952" s="60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54"/>
      <c r="V952" s="54"/>
      <c r="W952" s="54"/>
      <c r="X952" s="60"/>
      <c r="Y952" s="60"/>
      <c r="Z952" s="60"/>
    </row>
    <row r="953" spans="1:26" ht="14.25" customHeight="1">
      <c r="A953" s="60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54"/>
      <c r="V953" s="54"/>
      <c r="W953" s="54"/>
      <c r="X953" s="60"/>
      <c r="Y953" s="60"/>
      <c r="Z953" s="60"/>
    </row>
    <row r="954" spans="1:26" ht="14.25" customHeight="1">
      <c r="A954" s="60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54"/>
      <c r="V954" s="54"/>
      <c r="W954" s="54"/>
      <c r="X954" s="60"/>
      <c r="Y954" s="60"/>
      <c r="Z954" s="60"/>
    </row>
    <row r="955" spans="1:26" ht="14.25" customHeight="1">
      <c r="A955" s="60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54"/>
      <c r="V955" s="54"/>
      <c r="W955" s="54"/>
      <c r="X955" s="60"/>
      <c r="Y955" s="60"/>
      <c r="Z955" s="60"/>
    </row>
    <row r="956" spans="1:26" ht="14.25" customHeight="1">
      <c r="A956" s="60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54"/>
      <c r="V956" s="54"/>
      <c r="W956" s="54"/>
      <c r="X956" s="60"/>
      <c r="Y956" s="60"/>
      <c r="Z956" s="60"/>
    </row>
    <row r="957" spans="1:26" ht="14.25" customHeight="1">
      <c r="A957" s="60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54"/>
      <c r="V957" s="54"/>
      <c r="W957" s="54"/>
      <c r="X957" s="60"/>
      <c r="Y957" s="60"/>
      <c r="Z957" s="60"/>
    </row>
    <row r="958" spans="1:26" ht="14.25" customHeight="1">
      <c r="A958" s="60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54"/>
      <c r="V958" s="54"/>
      <c r="W958" s="54"/>
      <c r="X958" s="60"/>
      <c r="Y958" s="60"/>
      <c r="Z958" s="60"/>
    </row>
    <row r="959" spans="1:26" ht="14.25" customHeight="1">
      <c r="A959" s="60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54"/>
      <c r="V959" s="54"/>
      <c r="W959" s="54"/>
      <c r="X959" s="60"/>
      <c r="Y959" s="60"/>
      <c r="Z959" s="60"/>
    </row>
    <row r="960" spans="1:26" ht="14.25" customHeight="1">
      <c r="A960" s="60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54"/>
      <c r="V960" s="54"/>
      <c r="W960" s="54"/>
      <c r="X960" s="60"/>
      <c r="Y960" s="60"/>
      <c r="Z960" s="60"/>
    </row>
    <row r="961" spans="1:26" ht="14.25" customHeight="1">
      <c r="A961" s="60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54"/>
      <c r="V961" s="54"/>
      <c r="W961" s="54"/>
      <c r="X961" s="60"/>
      <c r="Y961" s="60"/>
      <c r="Z961" s="60"/>
    </row>
    <row r="962" spans="1:26" ht="14.25" customHeight="1">
      <c r="A962" s="60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54"/>
      <c r="V962" s="54"/>
      <c r="W962" s="54"/>
      <c r="X962" s="60"/>
      <c r="Y962" s="60"/>
      <c r="Z962" s="60"/>
    </row>
    <row r="963" spans="1:26" ht="14.25" customHeight="1">
      <c r="A963" s="60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54"/>
      <c r="V963" s="54"/>
      <c r="W963" s="54"/>
      <c r="X963" s="60"/>
      <c r="Y963" s="60"/>
      <c r="Z963" s="60"/>
    </row>
    <row r="964" spans="1:26" ht="14.25" customHeight="1">
      <c r="A964" s="60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54"/>
      <c r="V964" s="54"/>
      <c r="W964" s="54"/>
      <c r="X964" s="60"/>
      <c r="Y964" s="60"/>
      <c r="Z964" s="60"/>
    </row>
    <row r="965" spans="1:26" ht="14.25" customHeight="1">
      <c r="A965" s="60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54"/>
      <c r="V965" s="54"/>
      <c r="W965" s="54"/>
      <c r="X965" s="60"/>
      <c r="Y965" s="60"/>
      <c r="Z965" s="60"/>
    </row>
    <row r="966" spans="1:26" ht="14.25" customHeight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54"/>
      <c r="V966" s="54"/>
      <c r="W966" s="54"/>
      <c r="X966" s="60"/>
      <c r="Y966" s="60"/>
      <c r="Z966" s="60"/>
    </row>
    <row r="967" spans="1:26" ht="14.25" customHeigh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54"/>
      <c r="V967" s="54"/>
      <c r="W967" s="54"/>
      <c r="X967" s="60"/>
      <c r="Y967" s="60"/>
      <c r="Z967" s="60"/>
    </row>
    <row r="968" spans="1:26" ht="14.25" customHeight="1">
      <c r="A968" s="60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54"/>
      <c r="V968" s="54"/>
      <c r="W968" s="54"/>
      <c r="X968" s="60"/>
      <c r="Y968" s="60"/>
      <c r="Z968" s="60"/>
    </row>
    <row r="969" spans="1:26" ht="14.25" customHeight="1">
      <c r="A969" s="60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54"/>
      <c r="V969" s="54"/>
      <c r="W969" s="54"/>
      <c r="X969" s="60"/>
      <c r="Y969" s="60"/>
      <c r="Z969" s="60"/>
    </row>
    <row r="970" spans="1:26" ht="14.25" customHeight="1">
      <c r="A970" s="60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54"/>
      <c r="V970" s="54"/>
      <c r="W970" s="54"/>
      <c r="X970" s="60"/>
      <c r="Y970" s="60"/>
      <c r="Z970" s="60"/>
    </row>
    <row r="971" spans="1:26" ht="14.25" customHeight="1">
      <c r="A971" s="60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54"/>
      <c r="V971" s="54"/>
      <c r="W971" s="54"/>
      <c r="X971" s="60"/>
      <c r="Y971" s="60"/>
      <c r="Z971" s="60"/>
    </row>
    <row r="972" spans="1:26" ht="14.25" customHeight="1">
      <c r="A972" s="60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54"/>
      <c r="V972" s="54"/>
      <c r="W972" s="54"/>
      <c r="X972" s="60"/>
      <c r="Y972" s="60"/>
      <c r="Z972" s="60"/>
    </row>
    <row r="973" spans="1:26" ht="14.25" customHeight="1">
      <c r="A973" s="60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54"/>
      <c r="V973" s="54"/>
      <c r="W973" s="54"/>
      <c r="X973" s="60"/>
      <c r="Y973" s="60"/>
      <c r="Z973" s="60"/>
    </row>
    <row r="974" spans="1:26" ht="14.25" customHeight="1">
      <c r="A974" s="60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54"/>
      <c r="V974" s="54"/>
      <c r="W974" s="54"/>
      <c r="X974" s="60"/>
      <c r="Y974" s="60"/>
      <c r="Z974" s="60"/>
    </row>
    <row r="975" spans="1:26" ht="14.25" customHeight="1">
      <c r="A975" s="60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54"/>
      <c r="V975" s="54"/>
      <c r="W975" s="54"/>
      <c r="X975" s="60"/>
      <c r="Y975" s="60"/>
      <c r="Z975" s="60"/>
    </row>
    <row r="976" spans="1:26" ht="14.25" customHeight="1">
      <c r="A976" s="60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54"/>
      <c r="V976" s="54"/>
      <c r="W976" s="54"/>
      <c r="X976" s="60"/>
      <c r="Y976" s="60"/>
      <c r="Z976" s="60"/>
    </row>
    <row r="977" spans="1:26" ht="14.25" customHeight="1">
      <c r="A977" s="60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54"/>
      <c r="V977" s="54"/>
      <c r="W977" s="54"/>
      <c r="X977" s="60"/>
      <c r="Y977" s="60"/>
      <c r="Z977" s="60"/>
    </row>
    <row r="978" spans="1:26" ht="14.25" customHeight="1">
      <c r="A978" s="60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54"/>
      <c r="V978" s="54"/>
      <c r="W978" s="54"/>
      <c r="X978" s="60"/>
      <c r="Y978" s="60"/>
      <c r="Z978" s="60"/>
    </row>
    <row r="979" spans="1:26" ht="14.25" customHeight="1">
      <c r="A979" s="60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54"/>
      <c r="V979" s="54"/>
      <c r="W979" s="54"/>
      <c r="X979" s="60"/>
      <c r="Y979" s="60"/>
      <c r="Z979" s="60"/>
    </row>
    <row r="980" spans="1:26" ht="14.25" customHeight="1">
      <c r="A980" s="60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54"/>
      <c r="V980" s="54"/>
      <c r="W980" s="54"/>
      <c r="X980" s="60"/>
      <c r="Y980" s="60"/>
      <c r="Z980" s="60"/>
    </row>
    <row r="981" spans="1:26" ht="14.25" customHeight="1">
      <c r="A981" s="60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54"/>
      <c r="V981" s="54"/>
      <c r="W981" s="54"/>
      <c r="X981" s="60"/>
      <c r="Y981" s="60"/>
      <c r="Z981" s="60"/>
    </row>
    <row r="982" spans="1:26" ht="14.25" customHeight="1">
      <c r="A982" s="60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54"/>
      <c r="V982" s="54"/>
      <c r="W982" s="54"/>
      <c r="X982" s="60"/>
      <c r="Y982" s="60"/>
      <c r="Z982" s="60"/>
    </row>
    <row r="983" spans="1:26" ht="14.25" customHeight="1">
      <c r="A983" s="60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54"/>
      <c r="V983" s="54"/>
      <c r="W983" s="54"/>
      <c r="X983" s="60"/>
      <c r="Y983" s="60"/>
      <c r="Z983" s="60"/>
    </row>
    <row r="984" spans="1:26" ht="14.25" customHeight="1">
      <c r="A984" s="60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54"/>
      <c r="V984" s="54"/>
      <c r="W984" s="54"/>
      <c r="X984" s="60"/>
      <c r="Y984" s="60"/>
      <c r="Z984" s="60"/>
    </row>
    <row r="985" spans="1:26" ht="14.25" customHeight="1">
      <c r="A985" s="60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54"/>
      <c r="V985" s="54"/>
      <c r="W985" s="54"/>
      <c r="X985" s="60"/>
      <c r="Y985" s="60"/>
      <c r="Z985" s="60"/>
    </row>
    <row r="986" spans="1:26" ht="14.25" customHeight="1">
      <c r="A986" s="60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54"/>
      <c r="V986" s="54"/>
      <c r="W986" s="54"/>
      <c r="X986" s="60"/>
      <c r="Y986" s="60"/>
      <c r="Z986" s="60"/>
    </row>
    <row r="987" spans="1:26" ht="14.25" customHeight="1">
      <c r="A987" s="60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54"/>
      <c r="V987" s="54"/>
      <c r="W987" s="54"/>
      <c r="X987" s="60"/>
      <c r="Y987" s="60"/>
      <c r="Z987" s="60"/>
    </row>
    <row r="988" spans="1:26" ht="14.25" customHeight="1">
      <c r="A988" s="60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54"/>
      <c r="V988" s="54"/>
      <c r="W988" s="54"/>
      <c r="X988" s="60"/>
      <c r="Y988" s="60"/>
      <c r="Z988" s="60"/>
    </row>
    <row r="989" spans="1:26" ht="14.25" customHeight="1">
      <c r="A989" s="60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54"/>
      <c r="V989" s="54"/>
      <c r="W989" s="54"/>
      <c r="X989" s="60"/>
      <c r="Y989" s="60"/>
      <c r="Z989" s="60"/>
    </row>
    <row r="990" spans="1:26" ht="14.25" customHeight="1">
      <c r="A990" s="60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54"/>
      <c r="V990" s="54"/>
      <c r="W990" s="54"/>
      <c r="X990" s="60"/>
      <c r="Y990" s="60"/>
      <c r="Z990" s="60"/>
    </row>
    <row r="991" spans="1:26" ht="14.25" customHeight="1">
      <c r="A991" s="60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54"/>
      <c r="V991" s="54"/>
      <c r="W991" s="54"/>
      <c r="X991" s="60"/>
      <c r="Y991" s="60"/>
      <c r="Z991" s="60"/>
    </row>
    <row r="992" spans="1:26" ht="14.25" customHeight="1">
      <c r="A992" s="60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54"/>
      <c r="V992" s="54"/>
      <c r="W992" s="54"/>
      <c r="X992" s="60"/>
      <c r="Y992" s="60"/>
      <c r="Z992" s="60"/>
    </row>
    <row r="993" spans="1:26" ht="14.25" customHeight="1">
      <c r="A993" s="60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54"/>
      <c r="V993" s="54"/>
      <c r="W993" s="54"/>
      <c r="X993" s="60"/>
      <c r="Y993" s="60"/>
      <c r="Z993" s="60"/>
    </row>
    <row r="994" spans="1:26" ht="14.25" customHeight="1">
      <c r="A994" s="60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54"/>
      <c r="V994" s="54"/>
      <c r="W994" s="54"/>
      <c r="X994" s="60"/>
      <c r="Y994" s="60"/>
      <c r="Z994" s="60"/>
    </row>
    <row r="995" spans="1:26" ht="14.25" customHeight="1">
      <c r="A995" s="60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54"/>
      <c r="V995" s="54"/>
      <c r="W995" s="54"/>
      <c r="X995" s="60"/>
      <c r="Y995" s="60"/>
      <c r="Z995" s="60"/>
    </row>
    <row r="996" spans="1:26" ht="14.25" customHeight="1">
      <c r="A996" s="60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54"/>
      <c r="V996" s="54"/>
      <c r="W996" s="54"/>
      <c r="X996" s="60"/>
      <c r="Y996" s="60"/>
      <c r="Z996" s="60"/>
    </row>
    <row r="997" spans="1:26" ht="14.25" customHeight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54"/>
      <c r="V997" s="54"/>
      <c r="W997" s="54"/>
      <c r="X997" s="60"/>
      <c r="Y997" s="60"/>
      <c r="Z997" s="60"/>
    </row>
    <row r="998" spans="1:26" ht="14.25" customHeigh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54"/>
      <c r="V998" s="54"/>
      <c r="W998" s="54"/>
      <c r="X998" s="60"/>
      <c r="Y998" s="60"/>
      <c r="Z998" s="60"/>
    </row>
    <row r="999" spans="1:26" ht="14.25" customHeight="1">
      <c r="A999" s="60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54"/>
      <c r="V999" s="54"/>
      <c r="W999" s="54"/>
      <c r="X999" s="60"/>
      <c r="Y999" s="60"/>
      <c r="Z999" s="60"/>
    </row>
    <row r="1000" spans="1:26" ht="14.25" customHeight="1">
      <c r="A1000" s="60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54"/>
      <c r="V1000" s="54"/>
      <c r="W1000" s="54"/>
      <c r="X1000" s="60"/>
      <c r="Y1000" s="60"/>
      <c r="Z1000" s="60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JUNE-2025</vt:lpstr>
      <vt:lpstr>JULY-2025</vt:lpstr>
      <vt:lpstr>AUGUST-2025</vt:lpstr>
      <vt:lpstr>SEP-2025</vt:lpstr>
      <vt:lpstr>OCT-2025</vt:lpstr>
      <vt:lpstr>NOV-2025</vt:lpstr>
      <vt:lpstr>DEC-2025</vt:lpstr>
      <vt:lpstr>JAN-2026</vt:lpstr>
      <vt:lpstr>Sheet2</vt:lpstr>
      <vt:lpstr>FEB-2026</vt:lpstr>
      <vt:lpstr>MARCH-2026</vt:lpstr>
      <vt:lpstr>APRIL-2026</vt:lpstr>
      <vt:lpstr>MAY-2026</vt:lpstr>
      <vt:lpstr>JUNE-2026</vt:lpstr>
      <vt:lpstr>JULY-2026</vt:lpstr>
      <vt:lpstr>AUG-2026</vt:lpstr>
      <vt:lpstr>SEP-2026</vt:lpstr>
      <vt:lpstr>OCT-2026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PAVAN</cp:lastModifiedBy>
  <dcterms:created xsi:type="dcterms:W3CDTF">2024-05-06T10:30:36Z</dcterms:created>
  <dcterms:modified xsi:type="dcterms:W3CDTF">2026-05-11T09:48:16Z</dcterms:modified>
</cp:coreProperties>
</file>